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thuesen\Desktop\"/>
    </mc:Choice>
  </mc:AlternateContent>
  <xr:revisionPtr revIDLastSave="0" documentId="13_ncr:1_{ED398102-B9B0-4F78-AB27-B7D5F8B72D0D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rk1" sheetId="1" r:id="rId1"/>
  </sheets>
  <definedNames>
    <definedName name="_xlnm._FilterDatabase" localSheetId="0" hidden="1">'Ark1'!$A$33:$D$33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" i="1"/>
  <c r="I20" i="1" l="1"/>
  <c r="C24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" i="1"/>
  <c r="F6" i="1"/>
  <c r="F3" i="1"/>
  <c r="F4" i="1"/>
  <c r="F5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4" i="1"/>
  <c r="C50" i="1"/>
  <c r="C49" i="1"/>
  <c r="C47" i="1"/>
  <c r="C46" i="1"/>
  <c r="C44" i="1"/>
  <c r="C51" i="1"/>
  <c r="C39" i="1"/>
  <c r="C37" i="1"/>
  <c r="C38" i="1"/>
  <c r="C34" i="1"/>
  <c r="C35" i="1"/>
  <c r="C36" i="1"/>
  <c r="C40" i="1"/>
  <c r="C41" i="1"/>
  <c r="C42" i="1"/>
  <c r="C43" i="1"/>
  <c r="C45" i="1"/>
  <c r="C48" i="1"/>
  <c r="H20" i="1" l="1"/>
  <c r="G20" i="1"/>
  <c r="C28" i="1" s="1"/>
  <c r="D28" i="1" s="1"/>
  <c r="F20" i="1"/>
  <c r="A28" i="1" s="1"/>
  <c r="B28" i="1" l="1"/>
  <c r="E28" i="1" s="1"/>
</calcChain>
</file>

<file path=xl/sharedStrings.xml><?xml version="1.0" encoding="utf-8"?>
<sst xmlns="http://schemas.openxmlformats.org/spreadsheetml/2006/main" count="63" uniqueCount="41">
  <si>
    <t>GPU</t>
  </si>
  <si>
    <t>MH/s ETH</t>
  </si>
  <si>
    <t>MH/s RVN</t>
  </si>
  <si>
    <t>Strømforbruk kW</t>
  </si>
  <si>
    <t>Antall i rigg</t>
  </si>
  <si>
    <t>GTX 1660 Super</t>
  </si>
  <si>
    <t>GTX 1660 Ti</t>
  </si>
  <si>
    <t>RTX 2060</t>
  </si>
  <si>
    <t>RTX 2060 Super</t>
  </si>
  <si>
    <t>RTX 2070</t>
  </si>
  <si>
    <t>RTX 2070 Super</t>
  </si>
  <si>
    <t>RTX 2080</t>
  </si>
  <si>
    <t>RTX 2080 Super</t>
  </si>
  <si>
    <t>RTX 2080 Ti</t>
  </si>
  <si>
    <t>RTX 3060 Ti</t>
  </si>
  <si>
    <t>RTX 3060 Ti LHR</t>
  </si>
  <si>
    <t>RTX 3070</t>
  </si>
  <si>
    <t>RTX 3070 LHR</t>
  </si>
  <si>
    <t>RTX 3070 Ti</t>
  </si>
  <si>
    <t>RTX 3080</t>
  </si>
  <si>
    <t>RTX 3080 LHR</t>
  </si>
  <si>
    <t>RTX 3080 Ti</t>
  </si>
  <si>
    <t>RTX 3090</t>
  </si>
  <si>
    <t>Total</t>
  </si>
  <si>
    <t>Gjennomsnitt siste 7 dager pr 14.09.2021</t>
  </si>
  <si>
    <t>USD pr MH/s ETH</t>
  </si>
  <si>
    <t>USD pr MH/s RVN</t>
  </si>
  <si>
    <t>Strømpris USD pr kW</t>
  </si>
  <si>
    <t>Strømpris NOK pr kW</t>
  </si>
  <si>
    <t>Kurs NOK-USD</t>
  </si>
  <si>
    <t>Fortjeneste brutto ETH</t>
  </si>
  <si>
    <t>Fortjeneste netto ETH</t>
  </si>
  <si>
    <t>Brutto fortjeneste RVN</t>
  </si>
  <si>
    <t>Netto fortjeneste RVN</t>
  </si>
  <si>
    <t>NOK pr MH/s ETH</t>
  </si>
  <si>
    <t>NOK pr MH/s RVN</t>
  </si>
  <si>
    <t>Laveste bruktpris*</t>
  </si>
  <si>
    <t>* Pr 14.09.2021</t>
  </si>
  <si>
    <t>Kjøpskost</t>
  </si>
  <si>
    <t>Dager før ROI</t>
  </si>
  <si>
    <t>Kurs USD-NOK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</si>
</sst>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&quot;kr&quot;\ #,##0.00"/>
    <numFmt numFmtId="166" formatCode="[$$-409]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rgb="FF000000"/>
      <name val="Calibri"/>
      <family val="2"/>
      <scheme val="minor"/>
    </font>
    <font>
      <u val="double"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4040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5">
    <xf numFmtId="0" fontId="0" fillId="0" borderId="0" xfId="0"/>
    <xf numFmtId="164" fontId="0" fillId="0" borderId="0" xfId="0" applyNumberFormat="1"/>
    <xf numFmtId="0" fontId="2" fillId="3" borderId="0" xfId="0" applyFont="1" applyFill="1"/>
    <xf numFmtId="0" fontId="3" fillId="4" borderId="0" xfId="0" applyFont="1" applyFill="1"/>
    <xf numFmtId="164" fontId="2" fillId="3" borderId="0" xfId="0" applyNumberFormat="1" applyFont="1" applyFill="1"/>
    <xf numFmtId="0" fontId="0" fillId="0" borderId="2" xfId="0" applyBorder="1"/>
    <xf numFmtId="0" fontId="0" fillId="6" borderId="3" xfId="0" applyFill="1" applyBorder="1"/>
    <xf numFmtId="0" fontId="0" fillId="8" borderId="3" xfId="0" applyFill="1" applyBorder="1"/>
    <xf numFmtId="0" fontId="0" fillId="2" borderId="3" xfId="1" applyFont="1" applyBorder="1"/>
    <xf numFmtId="0" fontId="3" fillId="6" borderId="3" xfId="0" applyFont="1" applyFill="1" applyBorder="1" applyAlignment="1">
      <alignment horizontal="right"/>
    </xf>
    <xf numFmtId="0" fontId="4" fillId="6" borderId="3" xfId="0" applyFont="1" applyFill="1" applyBorder="1"/>
    <xf numFmtId="0" fontId="2" fillId="3" borderId="3" xfId="0" applyFont="1" applyFill="1" applyBorder="1"/>
    <xf numFmtId="164" fontId="0" fillId="8" borderId="3" xfId="0" applyNumberFormat="1" applyFill="1" applyBorder="1"/>
    <xf numFmtId="166" fontId="0" fillId="8" borderId="3" xfId="0" applyNumberFormat="1" applyFill="1" applyBorder="1"/>
    <xf numFmtId="165" fontId="0" fillId="2" borderId="3" xfId="1" applyNumberFormat="1" applyFont="1" applyBorder="1"/>
    <xf numFmtId="166" fontId="0" fillId="2" borderId="3" xfId="1" applyNumberFormat="1" applyFont="1" applyBorder="1"/>
    <xf numFmtId="0" fontId="2" fillId="7" borderId="3" xfId="0" applyFont="1" applyFill="1" applyBorder="1"/>
    <xf numFmtId="1" fontId="0" fillId="8" borderId="3" xfId="0" applyNumberFormat="1" applyFill="1" applyBorder="1"/>
    <xf numFmtId="0" fontId="3" fillId="9" borderId="3" xfId="0" applyFont="1" applyFill="1" applyBorder="1" applyAlignment="1">
      <alignment horizontal="left"/>
    </xf>
    <xf numFmtId="0" fontId="0" fillId="10" borderId="3" xfId="0" applyFill="1" applyBorder="1"/>
    <xf numFmtId="0" fontId="2" fillId="3" borderId="4" xfId="0" applyFont="1" applyFill="1" applyBorder="1"/>
    <xf numFmtId="0" fontId="2" fillId="5" borderId="5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166" fontId="5" fillId="8" borderId="3" xfId="0" applyNumberFormat="1" applyFont="1" applyFill="1" applyBorder="1"/>
    <xf numFmtId="3" fontId="0" fillId="10" borderId="3" xfId="0" applyNumberFormat="1" applyFill="1" applyBorder="1"/>
  </cellXfs>
  <cellStyles count="2">
    <cellStyle name="Merknad" xfId="1" builtinId="1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showGridLines="0" tabSelected="1" workbookViewId="0">
      <selection activeCell="N25" sqref="N25"/>
    </sheetView>
  </sheetViews>
  <sheetFormatPr baseColWidth="10" defaultColWidth="9.140625" defaultRowHeight="15" x14ac:dyDescent="0.25"/>
  <cols>
    <col min="1" max="1" width="21.28515625" bestFit="1" customWidth="1"/>
    <col min="2" max="2" width="20.42578125" bestFit="1" customWidth="1"/>
    <col min="3" max="3" width="21.5703125" bestFit="1" customWidth="1"/>
    <col min="4" max="4" width="21" bestFit="1" customWidth="1"/>
    <col min="5" max="6" width="13.7109375" bestFit="1" customWidth="1"/>
    <col min="7" max="7" width="10.140625" bestFit="1" customWidth="1"/>
    <col min="8" max="8" width="16.42578125" bestFit="1" customWidth="1"/>
    <col min="9" max="9" width="9.5703125" bestFit="1" customWidth="1"/>
    <col min="10" max="10" width="10.5703125" bestFit="1" customWidth="1"/>
    <col min="11" max="11" width="16.710937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1</v>
      </c>
      <c r="G1" s="4" t="s">
        <v>2</v>
      </c>
      <c r="H1" s="4" t="s">
        <v>3</v>
      </c>
      <c r="I1" s="4" t="s">
        <v>38</v>
      </c>
    </row>
    <row r="2" spans="1:9" x14ac:dyDescent="0.25">
      <c r="A2" s="6" t="s">
        <v>5</v>
      </c>
      <c r="B2" s="7">
        <v>30</v>
      </c>
      <c r="C2" s="7">
        <v>12.5</v>
      </c>
      <c r="D2" s="7">
        <v>70</v>
      </c>
      <c r="E2" s="8"/>
      <c r="F2" s="7">
        <f t="shared" ref="F2:F19" si="0">E2*B2</f>
        <v>0</v>
      </c>
      <c r="G2" s="7">
        <f t="shared" ref="G2:G19" si="1">E2*C2</f>
        <v>0</v>
      </c>
      <c r="H2" s="7">
        <f t="shared" ref="H2:H19" si="2">(E2*D2)/1000</f>
        <v>0</v>
      </c>
      <c r="I2" s="19">
        <f>B34*E2</f>
        <v>0</v>
      </c>
    </row>
    <row r="3" spans="1:9" x14ac:dyDescent="0.25">
      <c r="A3" s="6" t="s">
        <v>6</v>
      </c>
      <c r="B3" s="7">
        <v>30</v>
      </c>
      <c r="C3" s="7">
        <v>15.6</v>
      </c>
      <c r="D3" s="7">
        <v>70</v>
      </c>
      <c r="E3" s="8"/>
      <c r="F3" s="7">
        <f t="shared" si="0"/>
        <v>0</v>
      </c>
      <c r="G3" s="7">
        <f t="shared" si="1"/>
        <v>0</v>
      </c>
      <c r="H3" s="7">
        <f t="shared" si="2"/>
        <v>0</v>
      </c>
      <c r="I3" s="19">
        <f t="shared" ref="I3:I19" si="3">B35*E3</f>
        <v>0</v>
      </c>
    </row>
    <row r="4" spans="1:9" x14ac:dyDescent="0.25">
      <c r="A4" s="6" t="s">
        <v>7</v>
      </c>
      <c r="B4" s="7">
        <v>31</v>
      </c>
      <c r="C4" s="7">
        <v>19</v>
      </c>
      <c r="D4" s="7">
        <v>115</v>
      </c>
      <c r="E4" s="8"/>
      <c r="F4" s="7">
        <f t="shared" si="0"/>
        <v>0</v>
      </c>
      <c r="G4" s="7">
        <f t="shared" si="1"/>
        <v>0</v>
      </c>
      <c r="H4" s="7">
        <f t="shared" si="2"/>
        <v>0</v>
      </c>
      <c r="I4" s="19">
        <f t="shared" si="3"/>
        <v>0</v>
      </c>
    </row>
    <row r="5" spans="1:9" x14ac:dyDescent="0.25">
      <c r="A5" s="6" t="s">
        <v>8</v>
      </c>
      <c r="B5" s="7">
        <v>39</v>
      </c>
      <c r="C5" s="7">
        <v>21.5</v>
      </c>
      <c r="D5" s="7">
        <v>125</v>
      </c>
      <c r="E5" s="8"/>
      <c r="F5" s="7">
        <f t="shared" si="0"/>
        <v>0</v>
      </c>
      <c r="G5" s="7">
        <f t="shared" si="1"/>
        <v>0</v>
      </c>
      <c r="H5" s="7">
        <f t="shared" si="2"/>
        <v>0</v>
      </c>
      <c r="I5" s="19">
        <f t="shared" si="3"/>
        <v>0</v>
      </c>
    </row>
    <row r="6" spans="1:9" x14ac:dyDescent="0.25">
      <c r="A6" s="6" t="s">
        <v>9</v>
      </c>
      <c r="B6" s="7">
        <v>39</v>
      </c>
      <c r="C6" s="7">
        <v>22.5</v>
      </c>
      <c r="D6" s="7">
        <v>125</v>
      </c>
      <c r="E6" s="8"/>
      <c r="F6" s="7">
        <f t="shared" si="0"/>
        <v>0</v>
      </c>
      <c r="G6" s="7">
        <f t="shared" si="1"/>
        <v>0</v>
      </c>
      <c r="H6" s="7">
        <f t="shared" si="2"/>
        <v>0</v>
      </c>
      <c r="I6" s="19">
        <f t="shared" si="3"/>
        <v>0</v>
      </c>
    </row>
    <row r="7" spans="1:9" x14ac:dyDescent="0.25">
      <c r="A7" s="6" t="s">
        <v>10</v>
      </c>
      <c r="B7" s="7">
        <v>40</v>
      </c>
      <c r="C7" s="7">
        <v>25.5</v>
      </c>
      <c r="D7" s="7">
        <v>150</v>
      </c>
      <c r="E7" s="8"/>
      <c r="F7" s="7">
        <f t="shared" si="0"/>
        <v>0</v>
      </c>
      <c r="G7" s="7">
        <f t="shared" si="1"/>
        <v>0</v>
      </c>
      <c r="H7" s="7">
        <f t="shared" si="2"/>
        <v>0</v>
      </c>
      <c r="I7" s="19">
        <f t="shared" si="3"/>
        <v>0</v>
      </c>
    </row>
    <row r="8" spans="1:9" x14ac:dyDescent="0.25">
      <c r="A8" s="6" t="s">
        <v>11</v>
      </c>
      <c r="B8" s="7">
        <v>42</v>
      </c>
      <c r="C8" s="7">
        <v>27</v>
      </c>
      <c r="D8" s="7">
        <v>155</v>
      </c>
      <c r="E8" s="8"/>
      <c r="F8" s="7">
        <f t="shared" si="0"/>
        <v>0</v>
      </c>
      <c r="G8" s="7">
        <f t="shared" si="1"/>
        <v>0</v>
      </c>
      <c r="H8" s="7">
        <f t="shared" si="2"/>
        <v>0</v>
      </c>
      <c r="I8" s="19">
        <f t="shared" si="3"/>
        <v>0</v>
      </c>
    </row>
    <row r="9" spans="1:9" x14ac:dyDescent="0.25">
      <c r="A9" s="6" t="s">
        <v>12</v>
      </c>
      <c r="B9" s="7">
        <v>42</v>
      </c>
      <c r="C9" s="7">
        <v>29</v>
      </c>
      <c r="D9" s="7">
        <v>175</v>
      </c>
      <c r="E9" s="8"/>
      <c r="F9" s="7">
        <f t="shared" si="0"/>
        <v>0</v>
      </c>
      <c r="G9" s="7">
        <f t="shared" si="1"/>
        <v>0</v>
      </c>
      <c r="H9" s="7">
        <f t="shared" si="2"/>
        <v>0</v>
      </c>
      <c r="I9" s="19">
        <f t="shared" si="3"/>
        <v>0</v>
      </c>
    </row>
    <row r="10" spans="1:9" x14ac:dyDescent="0.25">
      <c r="A10" s="6" t="s">
        <v>13</v>
      </c>
      <c r="B10" s="7">
        <v>57</v>
      </c>
      <c r="C10" s="7">
        <v>37.5</v>
      </c>
      <c r="D10" s="7">
        <v>150</v>
      </c>
      <c r="E10" s="8"/>
      <c r="F10" s="7">
        <f t="shared" si="0"/>
        <v>0</v>
      </c>
      <c r="G10" s="7">
        <f t="shared" si="1"/>
        <v>0</v>
      </c>
      <c r="H10" s="7">
        <f t="shared" si="2"/>
        <v>0</v>
      </c>
      <c r="I10" s="19">
        <f t="shared" si="3"/>
        <v>0</v>
      </c>
    </row>
    <row r="11" spans="1:9" x14ac:dyDescent="0.25">
      <c r="A11" s="6" t="s">
        <v>14</v>
      </c>
      <c r="B11" s="7">
        <v>60</v>
      </c>
      <c r="C11" s="7">
        <v>29</v>
      </c>
      <c r="D11" s="7">
        <v>130</v>
      </c>
      <c r="E11" s="8"/>
      <c r="F11" s="7">
        <f t="shared" si="0"/>
        <v>0</v>
      </c>
      <c r="G11" s="7">
        <f t="shared" si="1"/>
        <v>0</v>
      </c>
      <c r="H11" s="7">
        <f t="shared" si="2"/>
        <v>0</v>
      </c>
      <c r="I11" s="19">
        <f t="shared" si="3"/>
        <v>0</v>
      </c>
    </row>
    <row r="12" spans="1:9" x14ac:dyDescent="0.25">
      <c r="A12" s="6" t="s">
        <v>15</v>
      </c>
      <c r="B12" s="7">
        <v>30</v>
      </c>
      <c r="C12" s="7">
        <v>29</v>
      </c>
      <c r="D12" s="7">
        <v>130</v>
      </c>
      <c r="E12" s="8"/>
      <c r="F12" s="7">
        <f t="shared" si="0"/>
        <v>0</v>
      </c>
      <c r="G12" s="7">
        <f t="shared" si="1"/>
        <v>0</v>
      </c>
      <c r="H12" s="7">
        <f t="shared" si="2"/>
        <v>0</v>
      </c>
      <c r="I12" s="19">
        <f t="shared" si="3"/>
        <v>0</v>
      </c>
    </row>
    <row r="13" spans="1:9" x14ac:dyDescent="0.25">
      <c r="A13" s="6" t="s">
        <v>16</v>
      </c>
      <c r="B13" s="7">
        <v>60</v>
      </c>
      <c r="C13" s="7">
        <v>29</v>
      </c>
      <c r="D13" s="7">
        <v>130</v>
      </c>
      <c r="E13" s="8"/>
      <c r="F13" s="7">
        <f t="shared" si="0"/>
        <v>0</v>
      </c>
      <c r="G13" s="7">
        <f t="shared" si="1"/>
        <v>0</v>
      </c>
      <c r="H13" s="7">
        <f t="shared" si="2"/>
        <v>0</v>
      </c>
      <c r="I13" s="19">
        <f t="shared" si="3"/>
        <v>0</v>
      </c>
    </row>
    <row r="14" spans="1:9" x14ac:dyDescent="0.25">
      <c r="A14" s="6" t="s">
        <v>17</v>
      </c>
      <c r="B14" s="7">
        <v>30</v>
      </c>
      <c r="C14" s="7">
        <v>29</v>
      </c>
      <c r="D14" s="7">
        <v>130</v>
      </c>
      <c r="E14" s="8"/>
      <c r="F14" s="7">
        <f t="shared" si="0"/>
        <v>0</v>
      </c>
      <c r="G14" s="7">
        <f t="shared" si="1"/>
        <v>0</v>
      </c>
      <c r="H14" s="7">
        <f t="shared" si="2"/>
        <v>0</v>
      </c>
      <c r="I14" s="19">
        <f t="shared" si="3"/>
        <v>0</v>
      </c>
    </row>
    <row r="15" spans="1:9" x14ac:dyDescent="0.25">
      <c r="A15" s="6" t="s">
        <v>18</v>
      </c>
      <c r="B15" s="7">
        <v>45</v>
      </c>
      <c r="C15" s="7">
        <v>34</v>
      </c>
      <c r="D15" s="7">
        <v>150</v>
      </c>
      <c r="E15" s="8"/>
      <c r="F15" s="7">
        <f t="shared" si="0"/>
        <v>0</v>
      </c>
      <c r="G15" s="7">
        <f t="shared" si="1"/>
        <v>0</v>
      </c>
      <c r="H15" s="7">
        <f t="shared" si="2"/>
        <v>0</v>
      </c>
      <c r="I15" s="19">
        <f t="shared" si="3"/>
        <v>0</v>
      </c>
    </row>
    <row r="16" spans="1:9" x14ac:dyDescent="0.25">
      <c r="A16" s="6" t="s">
        <v>19</v>
      </c>
      <c r="B16" s="7">
        <v>98</v>
      </c>
      <c r="C16" s="7">
        <v>46</v>
      </c>
      <c r="D16" s="7">
        <v>220</v>
      </c>
      <c r="E16" s="8">
        <v>1</v>
      </c>
      <c r="F16" s="7">
        <f t="shared" si="0"/>
        <v>98</v>
      </c>
      <c r="G16" s="7">
        <f t="shared" si="1"/>
        <v>46</v>
      </c>
      <c r="H16" s="7">
        <f t="shared" si="2"/>
        <v>0.22</v>
      </c>
      <c r="I16" s="19">
        <f t="shared" si="3"/>
        <v>18000</v>
      </c>
    </row>
    <row r="17" spans="1:9" x14ac:dyDescent="0.25">
      <c r="A17" s="6" t="s">
        <v>20</v>
      </c>
      <c r="B17" s="7">
        <v>48</v>
      </c>
      <c r="C17" s="7">
        <v>46</v>
      </c>
      <c r="D17" s="7">
        <v>220</v>
      </c>
      <c r="E17" s="8"/>
      <c r="F17" s="7">
        <f t="shared" si="0"/>
        <v>0</v>
      </c>
      <c r="G17" s="7">
        <f t="shared" si="1"/>
        <v>0</v>
      </c>
      <c r="H17" s="7">
        <f t="shared" si="2"/>
        <v>0</v>
      </c>
      <c r="I17" s="19">
        <f t="shared" si="3"/>
        <v>0</v>
      </c>
    </row>
    <row r="18" spans="1:9" x14ac:dyDescent="0.25">
      <c r="A18" s="6" t="s">
        <v>21</v>
      </c>
      <c r="B18" s="7">
        <v>68</v>
      </c>
      <c r="C18" s="7">
        <v>45</v>
      </c>
      <c r="D18" s="7">
        <v>240</v>
      </c>
      <c r="E18" s="8"/>
      <c r="F18" s="7">
        <f t="shared" si="0"/>
        <v>0</v>
      </c>
      <c r="G18" s="7">
        <f t="shared" si="1"/>
        <v>0</v>
      </c>
      <c r="H18" s="7">
        <f t="shared" si="2"/>
        <v>0</v>
      </c>
      <c r="I18" s="19">
        <f t="shared" si="3"/>
        <v>0</v>
      </c>
    </row>
    <row r="19" spans="1:9" x14ac:dyDescent="0.25">
      <c r="A19" s="6" t="s">
        <v>22</v>
      </c>
      <c r="B19" s="7">
        <v>120</v>
      </c>
      <c r="C19" s="7">
        <v>54</v>
      </c>
      <c r="D19" s="7">
        <v>285</v>
      </c>
      <c r="E19" s="8"/>
      <c r="F19" s="7">
        <f t="shared" si="0"/>
        <v>0</v>
      </c>
      <c r="G19" s="7">
        <f t="shared" si="1"/>
        <v>0</v>
      </c>
      <c r="H19" s="7">
        <f t="shared" si="2"/>
        <v>0</v>
      </c>
      <c r="I19" s="19">
        <f t="shared" si="3"/>
        <v>0</v>
      </c>
    </row>
    <row r="20" spans="1:9" x14ac:dyDescent="0.25">
      <c r="E20" s="9" t="s">
        <v>23</v>
      </c>
      <c r="F20" s="10">
        <f>SUM(F2:F19)</f>
        <v>98</v>
      </c>
      <c r="G20" s="10">
        <f>SUM(G2:G19)</f>
        <v>46</v>
      </c>
      <c r="H20" s="10">
        <f>SUM(H2:H19)</f>
        <v>0.22</v>
      </c>
      <c r="I20" s="10">
        <f>SUM(I2:I19)</f>
        <v>18000</v>
      </c>
    </row>
    <row r="22" spans="1:9" x14ac:dyDescent="0.25">
      <c r="A22" s="21" t="s">
        <v>24</v>
      </c>
      <c r="B22" s="22"/>
      <c r="C22" s="22"/>
      <c r="D22" s="22"/>
      <c r="E22" s="22"/>
      <c r="F22" s="22"/>
    </row>
    <row r="23" spans="1:9" x14ac:dyDescent="0.25">
      <c r="A23" s="11" t="s">
        <v>25</v>
      </c>
      <c r="B23" s="11" t="s">
        <v>26</v>
      </c>
      <c r="C23" s="11" t="s">
        <v>27</v>
      </c>
      <c r="D23" s="11" t="s">
        <v>28</v>
      </c>
      <c r="E23" s="11" t="s">
        <v>29</v>
      </c>
      <c r="F23" s="20" t="s">
        <v>40</v>
      </c>
    </row>
    <row r="24" spans="1:9" x14ac:dyDescent="0.25">
      <c r="A24" s="12">
        <v>6.9928000000000004E-2</v>
      </c>
      <c r="B24" s="12">
        <v>0.11772100000000001</v>
      </c>
      <c r="C24" s="13">
        <f>D24*E24</f>
        <v>0.18</v>
      </c>
      <c r="D24" s="14">
        <v>1.5</v>
      </c>
      <c r="E24" s="15">
        <v>0.12</v>
      </c>
      <c r="F24" s="14">
        <v>8.61</v>
      </c>
    </row>
    <row r="25" spans="1:9" x14ac:dyDescent="0.25">
      <c r="A25" s="1"/>
      <c r="B25" s="1"/>
      <c r="C25" s="1"/>
    </row>
    <row r="26" spans="1:9" x14ac:dyDescent="0.25">
      <c r="A26" s="1"/>
      <c r="B26" s="1"/>
      <c r="C26" s="1"/>
    </row>
    <row r="27" spans="1:9" x14ac:dyDescent="0.25">
      <c r="A27" s="18" t="s">
        <v>30</v>
      </c>
      <c r="B27" s="18" t="s">
        <v>31</v>
      </c>
      <c r="C27" s="18" t="s">
        <v>32</v>
      </c>
      <c r="D27" s="18" t="s">
        <v>33</v>
      </c>
      <c r="E27" s="18" t="s">
        <v>39</v>
      </c>
    </row>
    <row r="28" spans="1:9" x14ac:dyDescent="0.25">
      <c r="A28" s="23">
        <f>F20*A24</f>
        <v>6.8529440000000008</v>
      </c>
      <c r="B28" s="23">
        <f>A28-(C24*H20*24)</f>
        <v>5.9025440000000007</v>
      </c>
      <c r="C28" s="23">
        <f>G20*B24</f>
        <v>5.4151660000000001</v>
      </c>
      <c r="D28" s="23">
        <f>C28-(C24*H20*24)</f>
        <v>4.464766</v>
      </c>
      <c r="E28" s="24">
        <f>I20/F24/B28</f>
        <v>354.18496405867933</v>
      </c>
    </row>
    <row r="30" spans="1:9" x14ac:dyDescent="0.25">
      <c r="A30" s="5"/>
      <c r="B30" s="5"/>
      <c r="C30" s="5"/>
      <c r="D30" s="5"/>
      <c r="E30" s="5"/>
      <c r="F30" s="5"/>
      <c r="G30" s="5"/>
      <c r="H30" s="5"/>
    </row>
    <row r="33" spans="1:4" x14ac:dyDescent="0.25">
      <c r="A33" s="16" t="s">
        <v>0</v>
      </c>
      <c r="B33" s="16" t="s">
        <v>36</v>
      </c>
      <c r="C33" s="16" t="s">
        <v>34</v>
      </c>
      <c r="D33" s="16" t="s">
        <v>35</v>
      </c>
    </row>
    <row r="34" spans="1:4" x14ac:dyDescent="0.25">
      <c r="A34" s="6" t="s">
        <v>5</v>
      </c>
      <c r="B34" s="8">
        <v>4500</v>
      </c>
      <c r="C34" s="17">
        <f t="shared" ref="C34:C51" si="4">B34/B2</f>
        <v>150</v>
      </c>
      <c r="D34" s="17">
        <f t="shared" ref="D34:D51" si="5">B34/C2</f>
        <v>360</v>
      </c>
    </row>
    <row r="35" spans="1:4" x14ac:dyDescent="0.25">
      <c r="A35" s="6" t="s">
        <v>6</v>
      </c>
      <c r="B35" s="8">
        <v>3900</v>
      </c>
      <c r="C35" s="17">
        <f t="shared" si="4"/>
        <v>130</v>
      </c>
      <c r="D35" s="17">
        <f t="shared" si="5"/>
        <v>250</v>
      </c>
    </row>
    <row r="36" spans="1:4" x14ac:dyDescent="0.25">
      <c r="A36" s="6" t="s">
        <v>7</v>
      </c>
      <c r="B36" s="8">
        <v>4000</v>
      </c>
      <c r="C36" s="17">
        <f t="shared" si="4"/>
        <v>129.03225806451613</v>
      </c>
      <c r="D36" s="17">
        <f t="shared" si="5"/>
        <v>210.52631578947367</v>
      </c>
    </row>
    <row r="37" spans="1:4" x14ac:dyDescent="0.25">
      <c r="A37" s="6" t="s">
        <v>8</v>
      </c>
      <c r="B37" s="8">
        <v>5500</v>
      </c>
      <c r="C37" s="17">
        <f t="shared" si="4"/>
        <v>141.02564102564102</v>
      </c>
      <c r="D37" s="17">
        <f t="shared" si="5"/>
        <v>255.81395348837211</v>
      </c>
    </row>
    <row r="38" spans="1:4" x14ac:dyDescent="0.25">
      <c r="A38" s="6" t="s">
        <v>9</v>
      </c>
      <c r="B38" s="8">
        <v>5000</v>
      </c>
      <c r="C38" s="17">
        <f t="shared" si="4"/>
        <v>128.2051282051282</v>
      </c>
      <c r="D38" s="17">
        <f t="shared" si="5"/>
        <v>222.22222222222223</v>
      </c>
    </row>
    <row r="39" spans="1:4" x14ac:dyDescent="0.25">
      <c r="A39" s="6" t="s">
        <v>10</v>
      </c>
      <c r="B39" s="8">
        <v>5000</v>
      </c>
      <c r="C39" s="17">
        <f t="shared" si="4"/>
        <v>125</v>
      </c>
      <c r="D39" s="17">
        <f t="shared" si="5"/>
        <v>196.07843137254903</v>
      </c>
    </row>
    <row r="40" spans="1:4" x14ac:dyDescent="0.25">
      <c r="A40" s="6" t="s">
        <v>11</v>
      </c>
      <c r="B40" s="8">
        <v>6000</v>
      </c>
      <c r="C40" s="17">
        <f t="shared" si="4"/>
        <v>142.85714285714286</v>
      </c>
      <c r="D40" s="17">
        <f t="shared" si="5"/>
        <v>222.22222222222223</v>
      </c>
    </row>
    <row r="41" spans="1:4" x14ac:dyDescent="0.25">
      <c r="A41" s="6" t="s">
        <v>12</v>
      </c>
      <c r="B41" s="8">
        <v>6000</v>
      </c>
      <c r="C41" s="17">
        <f t="shared" si="4"/>
        <v>142.85714285714286</v>
      </c>
      <c r="D41" s="17">
        <f t="shared" si="5"/>
        <v>206.89655172413794</v>
      </c>
    </row>
    <row r="42" spans="1:4" x14ac:dyDescent="0.25">
      <c r="A42" s="6" t="s">
        <v>13</v>
      </c>
      <c r="B42" s="8">
        <v>9000</v>
      </c>
      <c r="C42" s="17">
        <f t="shared" si="4"/>
        <v>157.89473684210526</v>
      </c>
      <c r="D42" s="17">
        <f t="shared" si="5"/>
        <v>240</v>
      </c>
    </row>
    <row r="43" spans="1:4" x14ac:dyDescent="0.25">
      <c r="A43" s="6" t="s">
        <v>14</v>
      </c>
      <c r="B43" s="8">
        <v>7200</v>
      </c>
      <c r="C43" s="17">
        <f t="shared" si="4"/>
        <v>120</v>
      </c>
      <c r="D43" s="17">
        <f t="shared" si="5"/>
        <v>248.27586206896552</v>
      </c>
    </row>
    <row r="44" spans="1:4" x14ac:dyDescent="0.25">
      <c r="A44" s="6" t="s">
        <v>15</v>
      </c>
      <c r="B44" s="8">
        <v>6500</v>
      </c>
      <c r="C44" s="17">
        <f t="shared" si="4"/>
        <v>216.66666666666666</v>
      </c>
      <c r="D44" s="17">
        <f t="shared" si="5"/>
        <v>224.13793103448276</v>
      </c>
    </row>
    <row r="45" spans="1:4" x14ac:dyDescent="0.25">
      <c r="A45" s="6" t="s">
        <v>16</v>
      </c>
      <c r="B45" s="8">
        <v>9000</v>
      </c>
      <c r="C45" s="17">
        <f t="shared" si="4"/>
        <v>150</v>
      </c>
      <c r="D45" s="17">
        <f t="shared" si="5"/>
        <v>310.34482758620692</v>
      </c>
    </row>
    <row r="46" spans="1:4" x14ac:dyDescent="0.25">
      <c r="A46" s="6" t="s">
        <v>17</v>
      </c>
      <c r="B46" s="8">
        <v>8800</v>
      </c>
      <c r="C46" s="17">
        <f t="shared" si="4"/>
        <v>293.33333333333331</v>
      </c>
      <c r="D46" s="17">
        <f t="shared" si="5"/>
        <v>303.44827586206895</v>
      </c>
    </row>
    <row r="47" spans="1:4" x14ac:dyDescent="0.25">
      <c r="A47" s="6" t="s">
        <v>18</v>
      </c>
      <c r="B47" s="8">
        <v>9890</v>
      </c>
      <c r="C47" s="17">
        <f t="shared" si="4"/>
        <v>219.77777777777777</v>
      </c>
      <c r="D47" s="17">
        <f t="shared" si="5"/>
        <v>290.88235294117646</v>
      </c>
    </row>
    <row r="48" spans="1:4" x14ac:dyDescent="0.25">
      <c r="A48" s="6" t="s">
        <v>19</v>
      </c>
      <c r="B48" s="8">
        <v>18000</v>
      </c>
      <c r="C48" s="17">
        <f t="shared" si="4"/>
        <v>183.67346938775509</v>
      </c>
      <c r="D48" s="17">
        <f t="shared" si="5"/>
        <v>391.30434782608694</v>
      </c>
    </row>
    <row r="49" spans="1:4" x14ac:dyDescent="0.25">
      <c r="A49" s="6" t="s">
        <v>20</v>
      </c>
      <c r="B49" s="8">
        <v>10000</v>
      </c>
      <c r="C49" s="17">
        <f t="shared" si="4"/>
        <v>208.33333333333334</v>
      </c>
      <c r="D49" s="17">
        <f t="shared" si="5"/>
        <v>217.39130434782609</v>
      </c>
    </row>
    <row r="50" spans="1:4" x14ac:dyDescent="0.25">
      <c r="A50" s="6" t="s">
        <v>21</v>
      </c>
      <c r="B50" s="8">
        <v>15500</v>
      </c>
      <c r="C50" s="17">
        <f t="shared" si="4"/>
        <v>227.94117647058823</v>
      </c>
      <c r="D50" s="17">
        <f t="shared" si="5"/>
        <v>344.44444444444446</v>
      </c>
    </row>
    <row r="51" spans="1:4" x14ac:dyDescent="0.25">
      <c r="A51" s="6" t="s">
        <v>22</v>
      </c>
      <c r="B51" s="8">
        <v>22000</v>
      </c>
      <c r="C51" s="17">
        <f t="shared" si="4"/>
        <v>183.33333333333334</v>
      </c>
      <c r="D51" s="17">
        <f t="shared" si="5"/>
        <v>407.40740740740739</v>
      </c>
    </row>
    <row r="53" spans="1:4" x14ac:dyDescent="0.25">
      <c r="A53" t="s">
        <v>37</v>
      </c>
    </row>
  </sheetData>
  <autoFilter ref="A33:D33" xr:uid="{7A6BFDC1-2BB4-4F88-8D8C-7E5FA8D694F7}"/>
  <sortState xmlns:xlrd2="http://schemas.microsoft.com/office/spreadsheetml/2017/richdata2" ref="A2:C16">
    <sortCondition ref="A2:A16"/>
  </sortState>
  <mergeCells count="1">
    <mergeCell ref="A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Thuesen, Henrik Norby</cp:lastModifiedBy>
  <cp:revision/>
  <dcterms:created xsi:type="dcterms:W3CDTF">2021-03-02T11:16:39Z</dcterms:created>
  <dcterms:modified xsi:type="dcterms:W3CDTF">2021-09-14T11:27:13Z</dcterms:modified>
  <cp:category/>
  <cp:contentStatus/>
</cp:coreProperties>
</file>