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gif" ContentType="image/gif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0" yWindow="90" windowWidth="28755" windowHeight="1258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Sheet1!$E$3:$L$3</definedName>
  </definedNames>
  <calcPr calcId="125725"/>
</workbook>
</file>

<file path=xl/calcChain.xml><?xml version="1.0" encoding="utf-8"?>
<calcChain xmlns="http://schemas.openxmlformats.org/spreadsheetml/2006/main">
  <c r="F1" i="1"/>
  <c r="H1"/>
  <c r="H88" l="1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87"/>
  <c r="H86"/>
  <c r="H80"/>
  <c r="H84"/>
  <c r="H79"/>
  <c r="H83"/>
  <c r="H81"/>
  <c r="H85"/>
  <c r="H82"/>
  <c r="H48"/>
  <c r="H78"/>
  <c r="H70"/>
  <c r="H51"/>
  <c r="H12"/>
  <c r="L12" s="1"/>
  <c r="H73"/>
  <c r="J73" s="1"/>
  <c r="H69"/>
  <c r="K69" s="1"/>
  <c r="H71"/>
  <c r="J71" s="1"/>
  <c r="H72"/>
  <c r="J72" s="1"/>
  <c r="L51"/>
  <c r="J70"/>
  <c r="H63"/>
  <c r="H62"/>
  <c r="L62" s="1"/>
  <c r="H43"/>
  <c r="H41"/>
  <c r="H9"/>
  <c r="L9" s="1"/>
  <c r="H31"/>
  <c r="K31" s="1"/>
  <c r="H28"/>
  <c r="K28" s="1"/>
  <c r="H7"/>
  <c r="L7" s="1"/>
  <c r="H16"/>
  <c r="J16" s="1"/>
  <c r="H6"/>
  <c r="L6" s="1"/>
  <c r="H44"/>
  <c r="L44" s="1"/>
  <c r="J41"/>
  <c r="H22"/>
  <c r="L22" s="1"/>
  <c r="H68"/>
  <c r="L68" s="1"/>
  <c r="H50"/>
  <c r="K50" s="1"/>
  <c r="H38"/>
  <c r="L38" s="1"/>
  <c r="H42"/>
  <c r="L42" s="1"/>
  <c r="H36"/>
  <c r="J36" s="1"/>
  <c r="H10"/>
  <c r="L10" s="1"/>
  <c r="H53"/>
  <c r="J53" s="1"/>
  <c r="H46"/>
  <c r="L46" s="1"/>
  <c r="H52"/>
  <c r="K52" s="1"/>
  <c r="H18"/>
  <c r="L18" s="1"/>
  <c r="H57"/>
  <c r="L57" s="1"/>
  <c r="H14"/>
  <c r="J14" s="1"/>
  <c r="H45"/>
  <c r="K45" s="1"/>
  <c r="H17"/>
  <c r="K17" s="1"/>
  <c r="H25"/>
  <c r="L25" s="1"/>
  <c r="H27"/>
  <c r="K27" s="1"/>
  <c r="H8"/>
  <c r="J8" s="1"/>
  <c r="H21"/>
  <c r="K21" s="1"/>
  <c r="H11"/>
  <c r="K11" s="1"/>
  <c r="H37"/>
  <c r="K37" s="1"/>
  <c r="H64"/>
  <c r="K64" s="1"/>
  <c r="H13"/>
  <c r="J13" s="1"/>
  <c r="H75"/>
  <c r="L75" s="1"/>
  <c r="H77"/>
  <c r="L77" s="1"/>
  <c r="H33"/>
  <c r="L33" s="1"/>
  <c r="H40"/>
  <c r="K40" s="1"/>
  <c r="H56"/>
  <c r="J56" s="1"/>
  <c r="H4"/>
  <c r="J4" s="1"/>
  <c r="H24"/>
  <c r="L24" s="1"/>
  <c r="H5"/>
  <c r="L5" s="1"/>
  <c r="H58"/>
  <c r="L58" s="1"/>
  <c r="L48"/>
  <c r="H65"/>
  <c r="K65" s="1"/>
  <c r="H67"/>
  <c r="L67" s="1"/>
  <c r="H74"/>
  <c r="K74" s="1"/>
  <c r="H35"/>
  <c r="J35" s="1"/>
  <c r="H26"/>
  <c r="L26" s="1"/>
  <c r="H30"/>
  <c r="L30" s="1"/>
  <c r="H60"/>
  <c r="L60" s="1"/>
  <c r="L63"/>
  <c r="H39"/>
  <c r="K39" s="1"/>
  <c r="J43"/>
  <c r="H19"/>
  <c r="K19" s="1"/>
  <c r="H54"/>
  <c r="J54" s="1"/>
  <c r="H49"/>
  <c r="L49" s="1"/>
  <c r="H66"/>
  <c r="L66" s="1"/>
  <c r="H15"/>
  <c r="K15" s="1"/>
  <c r="H32"/>
  <c r="L32" s="1"/>
  <c r="H23"/>
  <c r="L23" s="1"/>
  <c r="H34"/>
  <c r="L34" s="1"/>
  <c r="H20"/>
  <c r="L20" s="1"/>
  <c r="H29"/>
  <c r="L29" s="1"/>
  <c r="H59"/>
  <c r="L59" s="1"/>
  <c r="H47"/>
  <c r="L47" s="1"/>
  <c r="H61"/>
  <c r="L61" s="1"/>
  <c r="H55"/>
  <c r="J55" s="1"/>
  <c r="H76"/>
  <c r="J76" s="1"/>
  <c r="L100" l="1"/>
  <c r="K100"/>
  <c r="J100"/>
  <c r="L92"/>
  <c r="K92"/>
  <c r="J92"/>
  <c r="K82"/>
  <c r="L82"/>
  <c r="J82"/>
  <c r="L87"/>
  <c r="K87"/>
  <c r="J87"/>
  <c r="L101"/>
  <c r="J101"/>
  <c r="K101"/>
  <c r="L93"/>
  <c r="K93"/>
  <c r="J93"/>
  <c r="L86"/>
  <c r="K86"/>
  <c r="J86"/>
  <c r="L102"/>
  <c r="K102"/>
  <c r="J102"/>
  <c r="L94"/>
  <c r="K94"/>
  <c r="J94"/>
  <c r="L78"/>
  <c r="K78"/>
  <c r="J78"/>
  <c r="K80"/>
  <c r="J80"/>
  <c r="L80"/>
  <c r="L103"/>
  <c r="K103"/>
  <c r="J103"/>
  <c r="L95"/>
  <c r="K95"/>
  <c r="J95"/>
  <c r="L84"/>
  <c r="K84"/>
  <c r="J84"/>
  <c r="K104"/>
  <c r="J104"/>
  <c r="L104"/>
  <c r="K96"/>
  <c r="J96"/>
  <c r="L96"/>
  <c r="K88"/>
  <c r="J88"/>
  <c r="L88"/>
  <c r="L108"/>
  <c r="K108"/>
  <c r="J108"/>
  <c r="K79"/>
  <c r="J79"/>
  <c r="L79"/>
  <c r="L105"/>
  <c r="K105"/>
  <c r="J105"/>
  <c r="L97"/>
  <c r="K97"/>
  <c r="J97"/>
  <c r="L89"/>
  <c r="K89"/>
  <c r="J89"/>
  <c r="J83"/>
  <c r="L83"/>
  <c r="K83"/>
  <c r="K106"/>
  <c r="J106"/>
  <c r="L106"/>
  <c r="L98"/>
  <c r="K98"/>
  <c r="J98"/>
  <c r="J90"/>
  <c r="L90"/>
  <c r="K90"/>
  <c r="L85"/>
  <c r="K85"/>
  <c r="J85"/>
  <c r="L81"/>
  <c r="K81"/>
  <c r="J81"/>
  <c r="J107"/>
  <c r="L107"/>
  <c r="K107"/>
  <c r="J99"/>
  <c r="L99"/>
  <c r="K99"/>
  <c r="J91"/>
  <c r="L91"/>
  <c r="K91"/>
  <c r="L21"/>
  <c r="K41"/>
  <c r="L36"/>
  <c r="L41"/>
  <c r="L45"/>
  <c r="K25"/>
  <c r="K10"/>
  <c r="J6"/>
  <c r="K57"/>
  <c r="L37"/>
  <c r="K44"/>
  <c r="K42"/>
  <c r="K14"/>
  <c r="L16"/>
  <c r="J31"/>
  <c r="K53"/>
  <c r="J51"/>
  <c r="L31"/>
  <c r="K18"/>
  <c r="L73"/>
  <c r="L13"/>
  <c r="L14"/>
  <c r="J10"/>
  <c r="J75"/>
  <c r="K8"/>
  <c r="J45"/>
  <c r="J22"/>
  <c r="L8"/>
  <c r="K9"/>
  <c r="J44"/>
  <c r="J62"/>
  <c r="K73"/>
  <c r="J21"/>
  <c r="J25"/>
  <c r="L53"/>
  <c r="J38"/>
  <c r="J37"/>
  <c r="K16"/>
  <c r="J18"/>
  <c r="K38"/>
  <c r="L70"/>
  <c r="L28"/>
  <c r="L52"/>
  <c r="K36"/>
  <c r="L50"/>
  <c r="K13"/>
  <c r="L11"/>
  <c r="K70"/>
  <c r="L17"/>
  <c r="J7"/>
  <c r="J46"/>
  <c r="J68"/>
  <c r="K75"/>
  <c r="K51"/>
  <c r="J9"/>
  <c r="K7"/>
  <c r="J57"/>
  <c r="K46"/>
  <c r="J42"/>
  <c r="K68"/>
  <c r="J64"/>
  <c r="J27"/>
  <c r="K72"/>
  <c r="J28"/>
  <c r="K6"/>
  <c r="J52"/>
  <c r="K62"/>
  <c r="J50"/>
  <c r="K22"/>
  <c r="L64"/>
  <c r="J11"/>
  <c r="L27"/>
  <c r="J17"/>
  <c r="L72"/>
  <c r="J77"/>
  <c r="K77"/>
  <c r="K33"/>
  <c r="J33"/>
  <c r="J12"/>
  <c r="K12"/>
  <c r="J58"/>
  <c r="L65"/>
  <c r="J24"/>
  <c r="L74"/>
  <c r="K35"/>
  <c r="L39"/>
  <c r="L40"/>
  <c r="K24"/>
  <c r="J19"/>
  <c r="L35"/>
  <c r="K56"/>
  <c r="L19"/>
  <c r="L56"/>
  <c r="L15"/>
  <c r="K54"/>
  <c r="K26"/>
  <c r="J67"/>
  <c r="J26"/>
  <c r="J34"/>
  <c r="L54"/>
  <c r="J60"/>
  <c r="K67"/>
  <c r="K43"/>
  <c r="L43"/>
  <c r="K4"/>
  <c r="J74"/>
  <c r="L4"/>
  <c r="K58"/>
  <c r="K60"/>
  <c r="J20"/>
  <c r="J63"/>
  <c r="J48"/>
  <c r="J59"/>
  <c r="K63"/>
  <c r="K48"/>
  <c r="K55"/>
  <c r="J30"/>
  <c r="J5"/>
  <c r="K76"/>
  <c r="J39"/>
  <c r="K30"/>
  <c r="J65"/>
  <c r="K5"/>
  <c r="J40"/>
  <c r="K59"/>
  <c r="K71"/>
  <c r="L71"/>
  <c r="J69"/>
  <c r="L55"/>
  <c r="L76"/>
  <c r="K20"/>
  <c r="J15"/>
  <c r="J32"/>
  <c r="K32"/>
  <c r="L69"/>
  <c r="J47"/>
  <c r="K34"/>
  <c r="J66"/>
  <c r="J61"/>
  <c r="K47"/>
  <c r="J23"/>
  <c r="K66"/>
  <c r="K61"/>
  <c r="J29"/>
  <c r="J49"/>
  <c r="K23"/>
  <c r="K29"/>
  <c r="K49"/>
</calcChain>
</file>

<file path=xl/sharedStrings.xml><?xml version="1.0" encoding="utf-8"?>
<sst xmlns="http://schemas.openxmlformats.org/spreadsheetml/2006/main" count="72" uniqueCount="60">
  <si>
    <t>Navn</t>
  </si>
  <si>
    <t>Alder</t>
  </si>
  <si>
    <t>Fødselsår</t>
  </si>
  <si>
    <t>Teknologisk Institutt as</t>
  </si>
  <si>
    <t>NTNU</t>
  </si>
  <si>
    <t>Bedrift</t>
  </si>
  <si>
    <t>Marathon Oil Norge AS</t>
  </si>
  <si>
    <t>Aker Solutions</t>
  </si>
  <si>
    <t>EMAS AMC</t>
  </si>
  <si>
    <t>R.G. Hagland</t>
  </si>
  <si>
    <t>Oceaneering Asset Integrity</t>
  </si>
  <si>
    <t>AkerSolutions</t>
  </si>
  <si>
    <t>Transportøkonomisk Institutt</t>
  </si>
  <si>
    <t>Madshus as</t>
  </si>
  <si>
    <t>Inntekt</t>
  </si>
  <si>
    <t>Lønn / (Alder - 10 år)</t>
  </si>
  <si>
    <t>Lønn / (Alder - 15 år)</t>
  </si>
  <si>
    <t>Lønn / (Alder - 20 år)</t>
  </si>
  <si>
    <t>Gjennomsnittsalder</t>
  </si>
  <si>
    <t>Gjennomsnittslønn</t>
  </si>
  <si>
    <t>DNV GL</t>
  </si>
  <si>
    <t>tidl. Norsk Hydro</t>
  </si>
  <si>
    <t>RS Platou ASA</t>
  </si>
  <si>
    <t>Seabrokers</t>
  </si>
  <si>
    <t>Rolls-Royce Marine AS</t>
  </si>
  <si>
    <t>J J Ugland Companies</t>
  </si>
  <si>
    <t>Statens Havarikommisjon for Transport (SHT)</t>
  </si>
  <si>
    <t>Statoil ASA</t>
  </si>
  <si>
    <t>Aqualis Offshore AS</t>
  </si>
  <si>
    <t>Aqualine AS</t>
  </si>
  <si>
    <t>Accenture</t>
  </si>
  <si>
    <t>Teekay Shipping</t>
  </si>
  <si>
    <t>Höegh LNG</t>
  </si>
  <si>
    <t>Norse Cutting &amp; Abandonment</t>
  </si>
  <si>
    <t>Statoil</t>
  </si>
  <si>
    <t>Moss Maritime a.s</t>
  </si>
  <si>
    <t>Norges Forskningsråd</t>
  </si>
  <si>
    <t>Technip</t>
  </si>
  <si>
    <t>DOF Subsea Norway AS</t>
  </si>
  <si>
    <t>Kystverket Nordland</t>
  </si>
  <si>
    <t>Det Norske Veritas</t>
  </si>
  <si>
    <t>Det Norske Veritas AS</t>
  </si>
  <si>
    <t>Technip Norge AS</t>
  </si>
  <si>
    <t>Technip Norge</t>
  </si>
  <si>
    <t>Umoe Schat-Harding as</t>
  </si>
  <si>
    <t>Subsea7</t>
  </si>
  <si>
    <t>Norges Idrettsforbund</t>
  </si>
  <si>
    <t>VARD Engineering Brevik</t>
  </si>
  <si>
    <t>Jobbsøkende</t>
  </si>
  <si>
    <t>STX OSV</t>
  </si>
  <si>
    <t>Fosen Mekaniske Verksteder AS</t>
  </si>
  <si>
    <t>Kongsberg Oil &amp; Gas Technologies AS</t>
  </si>
  <si>
    <t>Hamar</t>
  </si>
  <si>
    <t>Wilh. Wilhelmsen</t>
  </si>
  <si>
    <t>IOS Intermoor</t>
  </si>
  <si>
    <t>AXESS AS</t>
  </si>
  <si>
    <t>Sjøfartsdirektoratet</t>
  </si>
  <si>
    <t>DEFA AS</t>
  </si>
  <si>
    <t>The Swedish Club Norway</t>
  </si>
  <si>
    <t>Norgas Carriers Pte Ltd</t>
  </si>
</sst>
</file>

<file path=xl/styles.xml><?xml version="1.0" encoding="utf-8"?>
<styleSheet xmlns="http://schemas.openxmlformats.org/spreadsheetml/2006/main">
  <numFmts count="1">
    <numFmt numFmtId="164" formatCode="&quot;kr&quot;\ #,##0.00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/>
    <xf numFmtId="3" fontId="2" fillId="0" borderId="1" xfId="0" applyNumberFormat="1" applyFont="1" applyBorder="1"/>
    <xf numFmtId="0" fontId="0" fillId="0" borderId="1" xfId="0" applyBorder="1"/>
    <xf numFmtId="0" fontId="1" fillId="0" borderId="2" xfId="0" applyFont="1" applyBorder="1"/>
    <xf numFmtId="3" fontId="2" fillId="0" borderId="3" xfId="0" applyNumberFormat="1" applyFont="1" applyBorder="1" applyAlignment="1">
      <alignment horizontal="left"/>
    </xf>
    <xf numFmtId="0" fontId="1" fillId="0" borderId="3" xfId="0" applyFont="1" applyBorder="1" applyAlignment="1">
      <alignment horizontal="center"/>
    </xf>
    <xf numFmtId="3" fontId="2" fillId="0" borderId="4" xfId="0" applyNumberFormat="1" applyFont="1" applyBorder="1"/>
    <xf numFmtId="164" fontId="0" fillId="0" borderId="1" xfId="0" applyNumberFormat="1" applyBorder="1"/>
    <xf numFmtId="3" fontId="2" fillId="0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0</xdr:colOff>
      <xdr:row>21</xdr:row>
      <xdr:rowOff>0</xdr:rowOff>
    </xdr:from>
    <xdr:to>
      <xdr:col>21</xdr:col>
      <xdr:colOff>114300</xdr:colOff>
      <xdr:row>21</xdr:row>
      <xdr:rowOff>114300</xdr:rowOff>
    </xdr:to>
    <xdr:pic>
      <xdr:nvPicPr>
        <xdr:cNvPr id="1025" name="Picture 1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24600" y="29051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22</xdr:row>
      <xdr:rowOff>0</xdr:rowOff>
    </xdr:from>
    <xdr:to>
      <xdr:col>21</xdr:col>
      <xdr:colOff>114300</xdr:colOff>
      <xdr:row>22</xdr:row>
      <xdr:rowOff>114300</xdr:rowOff>
    </xdr:to>
    <xdr:pic>
      <xdr:nvPicPr>
        <xdr:cNvPr id="1026" name="Picture 2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24600" y="30956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23</xdr:row>
      <xdr:rowOff>0</xdr:rowOff>
    </xdr:from>
    <xdr:to>
      <xdr:col>21</xdr:col>
      <xdr:colOff>114300</xdr:colOff>
      <xdr:row>23</xdr:row>
      <xdr:rowOff>114300</xdr:rowOff>
    </xdr:to>
    <xdr:pic>
      <xdr:nvPicPr>
        <xdr:cNvPr id="1027" name="Picture 3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24600" y="37433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24</xdr:row>
      <xdr:rowOff>0</xdr:rowOff>
    </xdr:from>
    <xdr:to>
      <xdr:col>21</xdr:col>
      <xdr:colOff>114300</xdr:colOff>
      <xdr:row>24</xdr:row>
      <xdr:rowOff>114300</xdr:rowOff>
    </xdr:to>
    <xdr:pic>
      <xdr:nvPicPr>
        <xdr:cNvPr id="1028" name="Picture 4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24600" y="39338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25</xdr:row>
      <xdr:rowOff>0</xdr:rowOff>
    </xdr:from>
    <xdr:to>
      <xdr:col>21</xdr:col>
      <xdr:colOff>114300</xdr:colOff>
      <xdr:row>25</xdr:row>
      <xdr:rowOff>114300</xdr:rowOff>
    </xdr:to>
    <xdr:pic>
      <xdr:nvPicPr>
        <xdr:cNvPr id="1029" name="Picture 5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24600" y="41243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26</xdr:row>
      <xdr:rowOff>0</xdr:rowOff>
    </xdr:from>
    <xdr:to>
      <xdr:col>21</xdr:col>
      <xdr:colOff>114300</xdr:colOff>
      <xdr:row>26</xdr:row>
      <xdr:rowOff>114300</xdr:rowOff>
    </xdr:to>
    <xdr:pic>
      <xdr:nvPicPr>
        <xdr:cNvPr id="1030" name="Picture 6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24600" y="444817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27</xdr:row>
      <xdr:rowOff>0</xdr:rowOff>
    </xdr:from>
    <xdr:to>
      <xdr:col>21</xdr:col>
      <xdr:colOff>114300</xdr:colOff>
      <xdr:row>27</xdr:row>
      <xdr:rowOff>114300</xdr:rowOff>
    </xdr:to>
    <xdr:pic>
      <xdr:nvPicPr>
        <xdr:cNvPr id="1031" name="Picture 7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24600" y="463867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28</xdr:row>
      <xdr:rowOff>0</xdr:rowOff>
    </xdr:from>
    <xdr:to>
      <xdr:col>21</xdr:col>
      <xdr:colOff>114300</xdr:colOff>
      <xdr:row>28</xdr:row>
      <xdr:rowOff>114300</xdr:rowOff>
    </xdr:to>
    <xdr:pic>
      <xdr:nvPicPr>
        <xdr:cNvPr id="1032" name="Picture 8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24600" y="56102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29</xdr:row>
      <xdr:rowOff>0</xdr:rowOff>
    </xdr:from>
    <xdr:to>
      <xdr:col>21</xdr:col>
      <xdr:colOff>114300</xdr:colOff>
      <xdr:row>29</xdr:row>
      <xdr:rowOff>114300</xdr:rowOff>
    </xdr:to>
    <xdr:pic>
      <xdr:nvPicPr>
        <xdr:cNvPr id="1033" name="Picture 9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24600" y="58007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30</xdr:row>
      <xdr:rowOff>0</xdr:rowOff>
    </xdr:from>
    <xdr:to>
      <xdr:col>21</xdr:col>
      <xdr:colOff>114300</xdr:colOff>
      <xdr:row>30</xdr:row>
      <xdr:rowOff>114300</xdr:rowOff>
    </xdr:to>
    <xdr:pic>
      <xdr:nvPicPr>
        <xdr:cNvPr id="1034" name="Picture 10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24600" y="59912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31</xdr:row>
      <xdr:rowOff>0</xdr:rowOff>
    </xdr:from>
    <xdr:to>
      <xdr:col>21</xdr:col>
      <xdr:colOff>114300</xdr:colOff>
      <xdr:row>31</xdr:row>
      <xdr:rowOff>114300</xdr:rowOff>
    </xdr:to>
    <xdr:pic>
      <xdr:nvPicPr>
        <xdr:cNvPr id="1035" name="Picture 11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24600" y="61817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114300</xdr:colOff>
      <xdr:row>32</xdr:row>
      <xdr:rowOff>114300</xdr:rowOff>
    </xdr:to>
    <xdr:pic>
      <xdr:nvPicPr>
        <xdr:cNvPr id="1036" name="Picture 12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24600" y="63722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33</xdr:row>
      <xdr:rowOff>0</xdr:rowOff>
    </xdr:from>
    <xdr:to>
      <xdr:col>21</xdr:col>
      <xdr:colOff>114300</xdr:colOff>
      <xdr:row>33</xdr:row>
      <xdr:rowOff>114300</xdr:rowOff>
    </xdr:to>
    <xdr:pic>
      <xdr:nvPicPr>
        <xdr:cNvPr id="1037" name="Picture 13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24600" y="68580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34</xdr:row>
      <xdr:rowOff>0</xdr:rowOff>
    </xdr:from>
    <xdr:to>
      <xdr:col>21</xdr:col>
      <xdr:colOff>114300</xdr:colOff>
      <xdr:row>34</xdr:row>
      <xdr:rowOff>114300</xdr:rowOff>
    </xdr:to>
    <xdr:pic>
      <xdr:nvPicPr>
        <xdr:cNvPr id="1038" name="Picture 14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24600" y="70485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35</xdr:row>
      <xdr:rowOff>0</xdr:rowOff>
    </xdr:from>
    <xdr:to>
      <xdr:col>21</xdr:col>
      <xdr:colOff>114300</xdr:colOff>
      <xdr:row>35</xdr:row>
      <xdr:rowOff>114300</xdr:rowOff>
    </xdr:to>
    <xdr:pic>
      <xdr:nvPicPr>
        <xdr:cNvPr id="1039" name="Picture 15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24600" y="753427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36</xdr:row>
      <xdr:rowOff>0</xdr:rowOff>
    </xdr:from>
    <xdr:to>
      <xdr:col>21</xdr:col>
      <xdr:colOff>114300</xdr:colOff>
      <xdr:row>36</xdr:row>
      <xdr:rowOff>114300</xdr:rowOff>
    </xdr:to>
    <xdr:pic>
      <xdr:nvPicPr>
        <xdr:cNvPr id="1040" name="Picture 16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24600" y="78581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37</xdr:row>
      <xdr:rowOff>0</xdr:rowOff>
    </xdr:from>
    <xdr:to>
      <xdr:col>21</xdr:col>
      <xdr:colOff>114300</xdr:colOff>
      <xdr:row>37</xdr:row>
      <xdr:rowOff>114300</xdr:rowOff>
    </xdr:to>
    <xdr:pic>
      <xdr:nvPicPr>
        <xdr:cNvPr id="1041" name="Picture 17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24600" y="80486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22</xdr:row>
      <xdr:rowOff>0</xdr:rowOff>
    </xdr:from>
    <xdr:to>
      <xdr:col>21</xdr:col>
      <xdr:colOff>114300</xdr:colOff>
      <xdr:row>22</xdr:row>
      <xdr:rowOff>114300</xdr:rowOff>
    </xdr:to>
    <xdr:pic>
      <xdr:nvPicPr>
        <xdr:cNvPr id="1042" name="Picture 18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16764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23</xdr:row>
      <xdr:rowOff>0</xdr:rowOff>
    </xdr:from>
    <xdr:to>
      <xdr:col>21</xdr:col>
      <xdr:colOff>114300</xdr:colOff>
      <xdr:row>23</xdr:row>
      <xdr:rowOff>114300</xdr:rowOff>
    </xdr:to>
    <xdr:pic>
      <xdr:nvPicPr>
        <xdr:cNvPr id="1043" name="Picture 19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18669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24</xdr:row>
      <xdr:rowOff>0</xdr:rowOff>
    </xdr:from>
    <xdr:to>
      <xdr:col>21</xdr:col>
      <xdr:colOff>114300</xdr:colOff>
      <xdr:row>24</xdr:row>
      <xdr:rowOff>114300</xdr:rowOff>
    </xdr:to>
    <xdr:pic>
      <xdr:nvPicPr>
        <xdr:cNvPr id="1044" name="Picture 20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20574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25</xdr:row>
      <xdr:rowOff>0</xdr:rowOff>
    </xdr:from>
    <xdr:to>
      <xdr:col>21</xdr:col>
      <xdr:colOff>114300</xdr:colOff>
      <xdr:row>25</xdr:row>
      <xdr:rowOff>114300</xdr:rowOff>
    </xdr:to>
    <xdr:pic>
      <xdr:nvPicPr>
        <xdr:cNvPr id="1045" name="Picture 21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22479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26</xdr:row>
      <xdr:rowOff>0</xdr:rowOff>
    </xdr:from>
    <xdr:to>
      <xdr:col>21</xdr:col>
      <xdr:colOff>114300</xdr:colOff>
      <xdr:row>26</xdr:row>
      <xdr:rowOff>114300</xdr:rowOff>
    </xdr:to>
    <xdr:pic>
      <xdr:nvPicPr>
        <xdr:cNvPr id="1046" name="Picture 22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24384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27</xdr:row>
      <xdr:rowOff>0</xdr:rowOff>
    </xdr:from>
    <xdr:to>
      <xdr:col>21</xdr:col>
      <xdr:colOff>114300</xdr:colOff>
      <xdr:row>27</xdr:row>
      <xdr:rowOff>114300</xdr:rowOff>
    </xdr:to>
    <xdr:pic>
      <xdr:nvPicPr>
        <xdr:cNvPr id="1047" name="Picture 23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26289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28</xdr:row>
      <xdr:rowOff>0</xdr:rowOff>
    </xdr:from>
    <xdr:to>
      <xdr:col>21</xdr:col>
      <xdr:colOff>114300</xdr:colOff>
      <xdr:row>28</xdr:row>
      <xdr:rowOff>114300</xdr:rowOff>
    </xdr:to>
    <xdr:pic>
      <xdr:nvPicPr>
        <xdr:cNvPr id="1048" name="Picture 24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28194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29</xdr:row>
      <xdr:rowOff>0</xdr:rowOff>
    </xdr:from>
    <xdr:to>
      <xdr:col>21</xdr:col>
      <xdr:colOff>114300</xdr:colOff>
      <xdr:row>29</xdr:row>
      <xdr:rowOff>114300</xdr:rowOff>
    </xdr:to>
    <xdr:pic>
      <xdr:nvPicPr>
        <xdr:cNvPr id="1049" name="Picture 25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30099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30</xdr:row>
      <xdr:rowOff>0</xdr:rowOff>
    </xdr:from>
    <xdr:to>
      <xdr:col>21</xdr:col>
      <xdr:colOff>114300</xdr:colOff>
      <xdr:row>30</xdr:row>
      <xdr:rowOff>114300</xdr:rowOff>
    </xdr:to>
    <xdr:pic>
      <xdr:nvPicPr>
        <xdr:cNvPr id="1050" name="Picture 26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32004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31</xdr:row>
      <xdr:rowOff>0</xdr:rowOff>
    </xdr:from>
    <xdr:to>
      <xdr:col>21</xdr:col>
      <xdr:colOff>114300</xdr:colOff>
      <xdr:row>31</xdr:row>
      <xdr:rowOff>114300</xdr:rowOff>
    </xdr:to>
    <xdr:pic>
      <xdr:nvPicPr>
        <xdr:cNvPr id="1051" name="Picture 27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33909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114300</xdr:colOff>
      <xdr:row>32</xdr:row>
      <xdr:rowOff>114300</xdr:rowOff>
    </xdr:to>
    <xdr:pic>
      <xdr:nvPicPr>
        <xdr:cNvPr id="1052" name="Picture 28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35814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33</xdr:row>
      <xdr:rowOff>0</xdr:rowOff>
    </xdr:from>
    <xdr:to>
      <xdr:col>21</xdr:col>
      <xdr:colOff>114300</xdr:colOff>
      <xdr:row>33</xdr:row>
      <xdr:rowOff>114300</xdr:rowOff>
    </xdr:to>
    <xdr:pic>
      <xdr:nvPicPr>
        <xdr:cNvPr id="1053" name="Picture 29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37719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34</xdr:row>
      <xdr:rowOff>0</xdr:rowOff>
    </xdr:from>
    <xdr:to>
      <xdr:col>21</xdr:col>
      <xdr:colOff>114300</xdr:colOff>
      <xdr:row>34</xdr:row>
      <xdr:rowOff>114300</xdr:rowOff>
    </xdr:to>
    <xdr:pic>
      <xdr:nvPicPr>
        <xdr:cNvPr id="1054" name="Picture 30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39624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35</xdr:row>
      <xdr:rowOff>0</xdr:rowOff>
    </xdr:from>
    <xdr:to>
      <xdr:col>21</xdr:col>
      <xdr:colOff>114300</xdr:colOff>
      <xdr:row>35</xdr:row>
      <xdr:rowOff>114300</xdr:rowOff>
    </xdr:to>
    <xdr:pic>
      <xdr:nvPicPr>
        <xdr:cNvPr id="1055" name="Picture 31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41529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36</xdr:row>
      <xdr:rowOff>0</xdr:rowOff>
    </xdr:from>
    <xdr:to>
      <xdr:col>21</xdr:col>
      <xdr:colOff>114300</xdr:colOff>
      <xdr:row>36</xdr:row>
      <xdr:rowOff>114300</xdr:rowOff>
    </xdr:to>
    <xdr:pic>
      <xdr:nvPicPr>
        <xdr:cNvPr id="1056" name="Picture 32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43434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37</xdr:row>
      <xdr:rowOff>0</xdr:rowOff>
    </xdr:from>
    <xdr:to>
      <xdr:col>21</xdr:col>
      <xdr:colOff>114300</xdr:colOff>
      <xdr:row>37</xdr:row>
      <xdr:rowOff>114300</xdr:rowOff>
    </xdr:to>
    <xdr:pic>
      <xdr:nvPicPr>
        <xdr:cNvPr id="1057" name="Picture 33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45339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38</xdr:row>
      <xdr:rowOff>0</xdr:rowOff>
    </xdr:from>
    <xdr:to>
      <xdr:col>21</xdr:col>
      <xdr:colOff>114300</xdr:colOff>
      <xdr:row>38</xdr:row>
      <xdr:rowOff>114300</xdr:rowOff>
    </xdr:to>
    <xdr:pic>
      <xdr:nvPicPr>
        <xdr:cNvPr id="1058" name="Picture 34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47244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39</xdr:row>
      <xdr:rowOff>0</xdr:rowOff>
    </xdr:from>
    <xdr:to>
      <xdr:col>21</xdr:col>
      <xdr:colOff>114300</xdr:colOff>
      <xdr:row>39</xdr:row>
      <xdr:rowOff>114300</xdr:rowOff>
    </xdr:to>
    <xdr:pic>
      <xdr:nvPicPr>
        <xdr:cNvPr id="1059" name="Picture 35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49149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40</xdr:row>
      <xdr:rowOff>0</xdr:rowOff>
    </xdr:from>
    <xdr:to>
      <xdr:col>21</xdr:col>
      <xdr:colOff>114300</xdr:colOff>
      <xdr:row>40</xdr:row>
      <xdr:rowOff>114300</xdr:rowOff>
    </xdr:to>
    <xdr:pic>
      <xdr:nvPicPr>
        <xdr:cNvPr id="1060" name="Picture 36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51054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41</xdr:row>
      <xdr:rowOff>0</xdr:rowOff>
    </xdr:from>
    <xdr:to>
      <xdr:col>21</xdr:col>
      <xdr:colOff>114300</xdr:colOff>
      <xdr:row>41</xdr:row>
      <xdr:rowOff>114300</xdr:rowOff>
    </xdr:to>
    <xdr:pic>
      <xdr:nvPicPr>
        <xdr:cNvPr id="1061" name="Picture 37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52959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42</xdr:row>
      <xdr:rowOff>0</xdr:rowOff>
    </xdr:from>
    <xdr:to>
      <xdr:col>21</xdr:col>
      <xdr:colOff>114300</xdr:colOff>
      <xdr:row>42</xdr:row>
      <xdr:rowOff>114300</xdr:rowOff>
    </xdr:to>
    <xdr:pic>
      <xdr:nvPicPr>
        <xdr:cNvPr id="1062" name="Picture 38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54864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43</xdr:row>
      <xdr:rowOff>0</xdr:rowOff>
    </xdr:from>
    <xdr:to>
      <xdr:col>21</xdr:col>
      <xdr:colOff>114300</xdr:colOff>
      <xdr:row>43</xdr:row>
      <xdr:rowOff>114300</xdr:rowOff>
    </xdr:to>
    <xdr:pic>
      <xdr:nvPicPr>
        <xdr:cNvPr id="1063" name="Picture 39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56769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44</xdr:row>
      <xdr:rowOff>0</xdr:rowOff>
    </xdr:from>
    <xdr:to>
      <xdr:col>21</xdr:col>
      <xdr:colOff>114300</xdr:colOff>
      <xdr:row>44</xdr:row>
      <xdr:rowOff>114300</xdr:rowOff>
    </xdr:to>
    <xdr:pic>
      <xdr:nvPicPr>
        <xdr:cNvPr id="1064" name="Picture 40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58674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45</xdr:row>
      <xdr:rowOff>0</xdr:rowOff>
    </xdr:from>
    <xdr:to>
      <xdr:col>21</xdr:col>
      <xdr:colOff>114300</xdr:colOff>
      <xdr:row>45</xdr:row>
      <xdr:rowOff>114300</xdr:rowOff>
    </xdr:to>
    <xdr:pic>
      <xdr:nvPicPr>
        <xdr:cNvPr id="1065" name="Picture 41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60579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46</xdr:row>
      <xdr:rowOff>0</xdr:rowOff>
    </xdr:from>
    <xdr:to>
      <xdr:col>21</xdr:col>
      <xdr:colOff>114300</xdr:colOff>
      <xdr:row>46</xdr:row>
      <xdr:rowOff>114300</xdr:rowOff>
    </xdr:to>
    <xdr:pic>
      <xdr:nvPicPr>
        <xdr:cNvPr id="1066" name="Picture 42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62484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47</xdr:row>
      <xdr:rowOff>0</xdr:rowOff>
    </xdr:from>
    <xdr:to>
      <xdr:col>21</xdr:col>
      <xdr:colOff>114300</xdr:colOff>
      <xdr:row>47</xdr:row>
      <xdr:rowOff>114300</xdr:rowOff>
    </xdr:to>
    <xdr:pic>
      <xdr:nvPicPr>
        <xdr:cNvPr id="1067" name="Picture 43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64389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48</xdr:row>
      <xdr:rowOff>0</xdr:rowOff>
    </xdr:from>
    <xdr:to>
      <xdr:col>21</xdr:col>
      <xdr:colOff>114300</xdr:colOff>
      <xdr:row>48</xdr:row>
      <xdr:rowOff>114300</xdr:rowOff>
    </xdr:to>
    <xdr:pic>
      <xdr:nvPicPr>
        <xdr:cNvPr id="1068" name="Picture 44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66294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49</xdr:row>
      <xdr:rowOff>0</xdr:rowOff>
    </xdr:from>
    <xdr:to>
      <xdr:col>21</xdr:col>
      <xdr:colOff>114300</xdr:colOff>
      <xdr:row>49</xdr:row>
      <xdr:rowOff>114300</xdr:rowOff>
    </xdr:to>
    <xdr:pic>
      <xdr:nvPicPr>
        <xdr:cNvPr id="1069" name="Picture 45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68199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50</xdr:row>
      <xdr:rowOff>0</xdr:rowOff>
    </xdr:from>
    <xdr:to>
      <xdr:col>21</xdr:col>
      <xdr:colOff>114300</xdr:colOff>
      <xdr:row>50</xdr:row>
      <xdr:rowOff>114300</xdr:rowOff>
    </xdr:to>
    <xdr:pic>
      <xdr:nvPicPr>
        <xdr:cNvPr id="1070" name="Picture 46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70199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51</xdr:row>
      <xdr:rowOff>0</xdr:rowOff>
    </xdr:from>
    <xdr:to>
      <xdr:col>21</xdr:col>
      <xdr:colOff>114300</xdr:colOff>
      <xdr:row>51</xdr:row>
      <xdr:rowOff>114300</xdr:rowOff>
    </xdr:to>
    <xdr:pic>
      <xdr:nvPicPr>
        <xdr:cNvPr id="1071" name="Picture 47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72104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52</xdr:row>
      <xdr:rowOff>0</xdr:rowOff>
    </xdr:from>
    <xdr:to>
      <xdr:col>21</xdr:col>
      <xdr:colOff>114300</xdr:colOff>
      <xdr:row>52</xdr:row>
      <xdr:rowOff>114300</xdr:rowOff>
    </xdr:to>
    <xdr:pic>
      <xdr:nvPicPr>
        <xdr:cNvPr id="1072" name="Picture 48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74009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53</xdr:row>
      <xdr:rowOff>0</xdr:rowOff>
    </xdr:from>
    <xdr:to>
      <xdr:col>21</xdr:col>
      <xdr:colOff>114300</xdr:colOff>
      <xdr:row>53</xdr:row>
      <xdr:rowOff>114300</xdr:rowOff>
    </xdr:to>
    <xdr:pic>
      <xdr:nvPicPr>
        <xdr:cNvPr id="1073" name="Picture 49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75914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54</xdr:row>
      <xdr:rowOff>0</xdr:rowOff>
    </xdr:from>
    <xdr:to>
      <xdr:col>21</xdr:col>
      <xdr:colOff>114300</xdr:colOff>
      <xdr:row>54</xdr:row>
      <xdr:rowOff>114300</xdr:rowOff>
    </xdr:to>
    <xdr:pic>
      <xdr:nvPicPr>
        <xdr:cNvPr id="1074" name="Picture 50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77819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55</xdr:row>
      <xdr:rowOff>0</xdr:rowOff>
    </xdr:from>
    <xdr:to>
      <xdr:col>21</xdr:col>
      <xdr:colOff>114300</xdr:colOff>
      <xdr:row>55</xdr:row>
      <xdr:rowOff>114300</xdr:rowOff>
    </xdr:to>
    <xdr:pic>
      <xdr:nvPicPr>
        <xdr:cNvPr id="1075" name="Picture 51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79724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56</xdr:row>
      <xdr:rowOff>0</xdr:rowOff>
    </xdr:from>
    <xdr:to>
      <xdr:col>21</xdr:col>
      <xdr:colOff>114300</xdr:colOff>
      <xdr:row>56</xdr:row>
      <xdr:rowOff>114300</xdr:rowOff>
    </xdr:to>
    <xdr:pic>
      <xdr:nvPicPr>
        <xdr:cNvPr id="1076" name="Picture 52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81629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57</xdr:row>
      <xdr:rowOff>0</xdr:rowOff>
    </xdr:from>
    <xdr:to>
      <xdr:col>21</xdr:col>
      <xdr:colOff>114300</xdr:colOff>
      <xdr:row>57</xdr:row>
      <xdr:rowOff>114300</xdr:rowOff>
    </xdr:to>
    <xdr:pic>
      <xdr:nvPicPr>
        <xdr:cNvPr id="1077" name="Picture 53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83534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58</xdr:row>
      <xdr:rowOff>0</xdr:rowOff>
    </xdr:from>
    <xdr:to>
      <xdr:col>21</xdr:col>
      <xdr:colOff>114300</xdr:colOff>
      <xdr:row>58</xdr:row>
      <xdr:rowOff>114300</xdr:rowOff>
    </xdr:to>
    <xdr:pic>
      <xdr:nvPicPr>
        <xdr:cNvPr id="1078" name="Picture 54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85439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59</xdr:row>
      <xdr:rowOff>0</xdr:rowOff>
    </xdr:from>
    <xdr:to>
      <xdr:col>21</xdr:col>
      <xdr:colOff>114300</xdr:colOff>
      <xdr:row>59</xdr:row>
      <xdr:rowOff>114300</xdr:rowOff>
    </xdr:to>
    <xdr:pic>
      <xdr:nvPicPr>
        <xdr:cNvPr id="1079" name="Picture 55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87344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114300</xdr:colOff>
      <xdr:row>60</xdr:row>
      <xdr:rowOff>114300</xdr:rowOff>
    </xdr:to>
    <xdr:pic>
      <xdr:nvPicPr>
        <xdr:cNvPr id="1080" name="Picture 56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89249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114300</xdr:colOff>
      <xdr:row>61</xdr:row>
      <xdr:rowOff>114300</xdr:rowOff>
    </xdr:to>
    <xdr:pic>
      <xdr:nvPicPr>
        <xdr:cNvPr id="1081" name="Picture 57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91154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62</xdr:row>
      <xdr:rowOff>0</xdr:rowOff>
    </xdr:from>
    <xdr:to>
      <xdr:col>21</xdr:col>
      <xdr:colOff>114300</xdr:colOff>
      <xdr:row>62</xdr:row>
      <xdr:rowOff>114300</xdr:rowOff>
    </xdr:to>
    <xdr:pic>
      <xdr:nvPicPr>
        <xdr:cNvPr id="1082" name="Picture 58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93059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114300</xdr:colOff>
      <xdr:row>63</xdr:row>
      <xdr:rowOff>114300</xdr:rowOff>
    </xdr:to>
    <xdr:pic>
      <xdr:nvPicPr>
        <xdr:cNvPr id="1083" name="Picture 59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94964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64</xdr:row>
      <xdr:rowOff>0</xdr:rowOff>
    </xdr:from>
    <xdr:to>
      <xdr:col>21</xdr:col>
      <xdr:colOff>114300</xdr:colOff>
      <xdr:row>64</xdr:row>
      <xdr:rowOff>114300</xdr:rowOff>
    </xdr:to>
    <xdr:pic>
      <xdr:nvPicPr>
        <xdr:cNvPr id="1084" name="Picture 60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96869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114300</xdr:colOff>
      <xdr:row>65</xdr:row>
      <xdr:rowOff>114300</xdr:rowOff>
    </xdr:to>
    <xdr:pic>
      <xdr:nvPicPr>
        <xdr:cNvPr id="1085" name="Picture 61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98774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66</xdr:row>
      <xdr:rowOff>0</xdr:rowOff>
    </xdr:from>
    <xdr:to>
      <xdr:col>21</xdr:col>
      <xdr:colOff>114300</xdr:colOff>
      <xdr:row>66</xdr:row>
      <xdr:rowOff>114300</xdr:rowOff>
    </xdr:to>
    <xdr:pic>
      <xdr:nvPicPr>
        <xdr:cNvPr id="1086" name="Picture 62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100679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67</xdr:row>
      <xdr:rowOff>0</xdr:rowOff>
    </xdr:from>
    <xdr:to>
      <xdr:col>21</xdr:col>
      <xdr:colOff>114300</xdr:colOff>
      <xdr:row>67</xdr:row>
      <xdr:rowOff>114300</xdr:rowOff>
    </xdr:to>
    <xdr:pic>
      <xdr:nvPicPr>
        <xdr:cNvPr id="1087" name="Picture 63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102584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68</xdr:row>
      <xdr:rowOff>0</xdr:rowOff>
    </xdr:from>
    <xdr:to>
      <xdr:col>21</xdr:col>
      <xdr:colOff>114300</xdr:colOff>
      <xdr:row>68</xdr:row>
      <xdr:rowOff>114300</xdr:rowOff>
    </xdr:to>
    <xdr:pic>
      <xdr:nvPicPr>
        <xdr:cNvPr id="1088" name="Picture 64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104489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69</xdr:row>
      <xdr:rowOff>0</xdr:rowOff>
    </xdr:from>
    <xdr:to>
      <xdr:col>21</xdr:col>
      <xdr:colOff>114300</xdr:colOff>
      <xdr:row>69</xdr:row>
      <xdr:rowOff>114300</xdr:rowOff>
    </xdr:to>
    <xdr:pic>
      <xdr:nvPicPr>
        <xdr:cNvPr id="1089" name="Picture 65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10639425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21</xdr:col>
      <xdr:colOff>0</xdr:colOff>
      <xdr:row>70</xdr:row>
      <xdr:rowOff>0</xdr:rowOff>
    </xdr:from>
    <xdr:to>
      <xdr:col>21</xdr:col>
      <xdr:colOff>114300</xdr:colOff>
      <xdr:row>70</xdr:row>
      <xdr:rowOff>114300</xdr:rowOff>
    </xdr:to>
    <xdr:pic>
      <xdr:nvPicPr>
        <xdr:cNvPr id="1090" name="Picture 66" descr="https://alumni.ntnu.no/images/icons/add_user_1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7675" y="10829925"/>
          <a:ext cx="114300" cy="1143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E1:L108"/>
  <sheetViews>
    <sheetView tabSelected="1" workbookViewId="0">
      <selection activeCell="P9" sqref="P9"/>
    </sheetView>
  </sheetViews>
  <sheetFormatPr baseColWidth="10" defaultColWidth="9.140625" defaultRowHeight="15"/>
  <cols>
    <col min="5" max="5" width="27.140625" bestFit="1" customWidth="1"/>
    <col min="6" max="6" width="41.42578125" bestFit="1" customWidth="1"/>
    <col min="7" max="7" width="18.42578125" bestFit="1" customWidth="1"/>
    <col min="8" max="8" width="8.42578125" bestFit="1" customWidth="1"/>
    <col min="9" max="9" width="13.7109375" bestFit="1" customWidth="1"/>
    <col min="10" max="12" width="21.5703125" bestFit="1" customWidth="1"/>
  </cols>
  <sheetData>
    <row r="1" spans="5:12" ht="15.75" thickBot="1">
      <c r="E1" s="4" t="s">
        <v>18</v>
      </c>
      <c r="F1" s="5">
        <f>AVERAGE(H4:H108)</f>
        <v>42.219047619047622</v>
      </c>
      <c r="G1" s="6" t="s">
        <v>19</v>
      </c>
      <c r="H1" s="7">
        <f>AVERAGE(I4:I108)</f>
        <v>795093.63809523813</v>
      </c>
    </row>
    <row r="3" spans="5:12">
      <c r="E3" s="1" t="s">
        <v>0</v>
      </c>
      <c r="F3" s="1" t="s">
        <v>5</v>
      </c>
      <c r="G3" s="1" t="s">
        <v>2</v>
      </c>
      <c r="H3" s="1" t="s">
        <v>1</v>
      </c>
      <c r="I3" s="1" t="s">
        <v>14</v>
      </c>
      <c r="J3" s="1" t="s">
        <v>15</v>
      </c>
      <c r="K3" s="1" t="s">
        <v>16</v>
      </c>
      <c r="L3" s="1" t="s">
        <v>17</v>
      </c>
    </row>
    <row r="4" spans="5:12">
      <c r="E4" s="3"/>
      <c r="F4" s="3" t="s">
        <v>22</v>
      </c>
      <c r="G4" s="2">
        <v>1976</v>
      </c>
      <c r="H4" s="2">
        <f t="shared" ref="H4:H35" si="0">2014-G4</f>
        <v>38</v>
      </c>
      <c r="I4" s="8">
        <v>3636952</v>
      </c>
      <c r="J4" s="2">
        <f t="shared" ref="J4:J35" si="1">I4/(H4-10)</f>
        <v>129891.14285714286</v>
      </c>
      <c r="K4" s="2">
        <f t="shared" ref="K4:K35" si="2">(I4)/(H4-15)</f>
        <v>158128.34782608695</v>
      </c>
      <c r="L4" s="2">
        <f t="shared" ref="L4:L35" si="3">I4/(H4-20)</f>
        <v>202052.88888888888</v>
      </c>
    </row>
    <row r="5" spans="5:12">
      <c r="E5" s="3"/>
      <c r="F5" s="3"/>
      <c r="G5" s="2">
        <v>1977</v>
      </c>
      <c r="H5" s="2">
        <f t="shared" si="0"/>
        <v>37</v>
      </c>
      <c r="I5" s="8">
        <v>1428625</v>
      </c>
      <c r="J5" s="2">
        <f t="shared" si="1"/>
        <v>52912.037037037036</v>
      </c>
      <c r="K5" s="2">
        <f t="shared" si="2"/>
        <v>64937.5</v>
      </c>
      <c r="L5" s="2">
        <f t="shared" si="3"/>
        <v>84036.76470588235</v>
      </c>
    </row>
    <row r="6" spans="5:12">
      <c r="E6" s="3"/>
      <c r="F6" s="2"/>
      <c r="G6" s="2">
        <v>1976</v>
      </c>
      <c r="H6" s="2">
        <f t="shared" si="0"/>
        <v>38</v>
      </c>
      <c r="I6" s="8">
        <v>1419530</v>
      </c>
      <c r="J6" s="2">
        <f t="shared" si="1"/>
        <v>50697.5</v>
      </c>
      <c r="K6" s="9">
        <f t="shared" si="2"/>
        <v>61718.695652173912</v>
      </c>
      <c r="L6" s="9">
        <f t="shared" si="3"/>
        <v>78862.777777777781</v>
      </c>
    </row>
    <row r="7" spans="5:12">
      <c r="E7" s="3"/>
      <c r="F7" s="2" t="s">
        <v>32</v>
      </c>
      <c r="G7" s="2">
        <v>1973</v>
      </c>
      <c r="H7" s="2">
        <f t="shared" si="0"/>
        <v>41</v>
      </c>
      <c r="I7" s="8">
        <v>1518249</v>
      </c>
      <c r="J7" s="2">
        <f t="shared" si="1"/>
        <v>48975.774193548386</v>
      </c>
      <c r="K7" s="9">
        <f t="shared" si="2"/>
        <v>58394.192307692305</v>
      </c>
      <c r="L7" s="9">
        <f t="shared" si="3"/>
        <v>72297.571428571435</v>
      </c>
    </row>
    <row r="8" spans="5:12">
      <c r="E8" s="3"/>
      <c r="F8" s="2" t="s">
        <v>42</v>
      </c>
      <c r="G8" s="2">
        <v>1973</v>
      </c>
      <c r="H8" s="2">
        <f t="shared" si="0"/>
        <v>41</v>
      </c>
      <c r="I8" s="8">
        <v>1390062</v>
      </c>
      <c r="J8" s="2">
        <f t="shared" si="1"/>
        <v>44840.709677419356</v>
      </c>
      <c r="K8" s="2">
        <f t="shared" si="2"/>
        <v>53463.923076923078</v>
      </c>
      <c r="L8" s="2">
        <f t="shared" si="3"/>
        <v>66193.428571428565</v>
      </c>
    </row>
    <row r="9" spans="5:12">
      <c r="E9" s="3"/>
      <c r="F9" s="2"/>
      <c r="G9" s="2">
        <v>1979</v>
      </c>
      <c r="H9" s="2">
        <f t="shared" si="0"/>
        <v>35</v>
      </c>
      <c r="I9" s="8">
        <v>925755</v>
      </c>
      <c r="J9" s="2">
        <f t="shared" si="1"/>
        <v>37030.199999999997</v>
      </c>
      <c r="K9" s="2">
        <f t="shared" si="2"/>
        <v>46287.75</v>
      </c>
      <c r="L9" s="2">
        <f t="shared" si="3"/>
        <v>61717</v>
      </c>
    </row>
    <row r="10" spans="5:12">
      <c r="E10" s="3"/>
      <c r="F10" s="2" t="s">
        <v>37</v>
      </c>
      <c r="G10" s="2">
        <v>1984</v>
      </c>
      <c r="H10" s="2">
        <f t="shared" si="0"/>
        <v>30</v>
      </c>
      <c r="I10" s="8">
        <v>677303</v>
      </c>
      <c r="J10" s="2">
        <f t="shared" si="1"/>
        <v>33865.15</v>
      </c>
      <c r="K10" s="9">
        <f t="shared" si="2"/>
        <v>45153.533333333333</v>
      </c>
      <c r="L10" s="9">
        <f t="shared" si="3"/>
        <v>67730.3</v>
      </c>
    </row>
    <row r="11" spans="5:12">
      <c r="E11" s="3"/>
      <c r="F11" s="2" t="s">
        <v>4</v>
      </c>
      <c r="G11" s="2">
        <v>1983</v>
      </c>
      <c r="H11" s="2">
        <f t="shared" si="0"/>
        <v>31</v>
      </c>
      <c r="I11" s="8">
        <v>708576</v>
      </c>
      <c r="J11" s="2">
        <f t="shared" si="1"/>
        <v>33741.714285714283</v>
      </c>
      <c r="K11" s="9">
        <f t="shared" si="2"/>
        <v>44286</v>
      </c>
      <c r="L11" s="9">
        <f t="shared" si="3"/>
        <v>64416</v>
      </c>
    </row>
    <row r="12" spans="5:12">
      <c r="E12" s="3"/>
      <c r="F12" s="2"/>
      <c r="G12" s="2">
        <v>1956</v>
      </c>
      <c r="H12" s="2">
        <f t="shared" si="0"/>
        <v>58</v>
      </c>
      <c r="I12" s="8">
        <v>1867238</v>
      </c>
      <c r="J12" s="2">
        <f t="shared" si="1"/>
        <v>38900.791666666664</v>
      </c>
      <c r="K12" s="2">
        <f t="shared" si="2"/>
        <v>43424.139534883718</v>
      </c>
      <c r="L12" s="2">
        <f t="shared" si="3"/>
        <v>49137.84210526316</v>
      </c>
    </row>
    <row r="13" spans="5:12">
      <c r="E13" s="3"/>
      <c r="F13" s="2" t="s">
        <v>40</v>
      </c>
      <c r="G13" s="2">
        <v>1980</v>
      </c>
      <c r="H13" s="2">
        <f t="shared" si="0"/>
        <v>34</v>
      </c>
      <c r="I13" s="8">
        <v>812065</v>
      </c>
      <c r="J13" s="2">
        <f t="shared" si="1"/>
        <v>33836.041666666664</v>
      </c>
      <c r="K13" s="9">
        <f t="shared" si="2"/>
        <v>42740.26315789474</v>
      </c>
      <c r="L13" s="9">
        <f t="shared" si="3"/>
        <v>58004.642857142855</v>
      </c>
    </row>
    <row r="14" spans="5:12">
      <c r="E14" s="3"/>
      <c r="F14" s="2" t="s">
        <v>43</v>
      </c>
      <c r="G14" s="2">
        <v>1974</v>
      </c>
      <c r="H14" s="2">
        <f t="shared" si="0"/>
        <v>40</v>
      </c>
      <c r="I14" s="8">
        <v>1049151</v>
      </c>
      <c r="J14" s="2">
        <f t="shared" si="1"/>
        <v>34971.699999999997</v>
      </c>
      <c r="K14" s="2">
        <f t="shared" si="2"/>
        <v>41966.04</v>
      </c>
      <c r="L14" s="2">
        <f t="shared" si="3"/>
        <v>52457.55</v>
      </c>
    </row>
    <row r="15" spans="5:12">
      <c r="E15" s="3"/>
      <c r="F15" s="3" t="s">
        <v>8</v>
      </c>
      <c r="G15" s="2">
        <v>1982</v>
      </c>
      <c r="H15" s="2">
        <f t="shared" si="0"/>
        <v>32</v>
      </c>
      <c r="I15" s="8">
        <v>697206</v>
      </c>
      <c r="J15" s="2">
        <f t="shared" si="1"/>
        <v>31691.18181818182</v>
      </c>
      <c r="K15" s="2">
        <f t="shared" si="2"/>
        <v>41012.117647058825</v>
      </c>
      <c r="L15" s="2">
        <f t="shared" si="3"/>
        <v>58100.5</v>
      </c>
    </row>
    <row r="16" spans="5:12">
      <c r="E16" s="3"/>
      <c r="F16" s="2" t="s">
        <v>33</v>
      </c>
      <c r="G16" s="2">
        <v>1970</v>
      </c>
      <c r="H16" s="2">
        <f t="shared" si="0"/>
        <v>44</v>
      </c>
      <c r="I16" s="8">
        <v>1170198</v>
      </c>
      <c r="J16" s="2">
        <f t="shared" si="1"/>
        <v>34417.588235294119</v>
      </c>
      <c r="K16" s="2">
        <f t="shared" si="2"/>
        <v>40351.65517241379</v>
      </c>
      <c r="L16" s="2">
        <f t="shared" si="3"/>
        <v>48758.25</v>
      </c>
    </row>
    <row r="17" spans="5:12">
      <c r="E17" s="3"/>
      <c r="F17" s="2" t="s">
        <v>43</v>
      </c>
      <c r="G17" s="2">
        <v>1986</v>
      </c>
      <c r="H17" s="2">
        <f t="shared" si="0"/>
        <v>28</v>
      </c>
      <c r="I17" s="8">
        <v>524385</v>
      </c>
      <c r="J17" s="2">
        <f t="shared" si="1"/>
        <v>29132.5</v>
      </c>
      <c r="K17" s="9">
        <f t="shared" si="2"/>
        <v>40337.307692307695</v>
      </c>
      <c r="L17" s="9">
        <f t="shared" si="3"/>
        <v>65548.125</v>
      </c>
    </row>
    <row r="18" spans="5:12">
      <c r="E18" s="3"/>
      <c r="F18" s="2"/>
      <c r="G18" s="2">
        <v>1986</v>
      </c>
      <c r="H18" s="2">
        <f t="shared" si="0"/>
        <v>28</v>
      </c>
      <c r="I18" s="8">
        <v>508146</v>
      </c>
      <c r="J18" s="2">
        <f t="shared" si="1"/>
        <v>28230.333333333332</v>
      </c>
      <c r="K18" s="9">
        <f t="shared" si="2"/>
        <v>39088.153846153844</v>
      </c>
      <c r="L18" s="9">
        <f t="shared" si="3"/>
        <v>63518.25</v>
      </c>
    </row>
    <row r="19" spans="5:12">
      <c r="E19" s="3"/>
      <c r="F19" s="3" t="s">
        <v>28</v>
      </c>
      <c r="G19" s="2">
        <v>1970</v>
      </c>
      <c r="H19" s="2">
        <f t="shared" si="0"/>
        <v>44</v>
      </c>
      <c r="I19" s="8">
        <v>1123988</v>
      </c>
      <c r="J19" s="2">
        <f t="shared" si="1"/>
        <v>33058.470588235294</v>
      </c>
      <c r="K19" s="2">
        <f t="shared" si="2"/>
        <v>38758.206896551725</v>
      </c>
      <c r="L19" s="2">
        <f t="shared" si="3"/>
        <v>46832.833333333336</v>
      </c>
    </row>
    <row r="20" spans="5:12">
      <c r="E20" s="3"/>
      <c r="F20" s="3"/>
      <c r="G20" s="2">
        <v>1984</v>
      </c>
      <c r="H20" s="2">
        <f t="shared" si="0"/>
        <v>30</v>
      </c>
      <c r="I20" s="8">
        <v>580914</v>
      </c>
      <c r="J20" s="2">
        <f t="shared" si="1"/>
        <v>29045.7</v>
      </c>
      <c r="K20" s="2">
        <f t="shared" si="2"/>
        <v>38727.599999999999</v>
      </c>
      <c r="L20" s="2">
        <f t="shared" si="3"/>
        <v>58091.4</v>
      </c>
    </row>
    <row r="21" spans="5:12">
      <c r="E21" s="3"/>
      <c r="F21" s="2"/>
      <c r="G21" s="2">
        <v>1982</v>
      </c>
      <c r="H21" s="2">
        <f t="shared" si="0"/>
        <v>32</v>
      </c>
      <c r="I21" s="8">
        <v>650485</v>
      </c>
      <c r="J21" s="2">
        <f t="shared" si="1"/>
        <v>29567.5</v>
      </c>
      <c r="K21" s="9">
        <f t="shared" si="2"/>
        <v>38263.823529411762</v>
      </c>
      <c r="L21" s="9">
        <f t="shared" si="3"/>
        <v>54207.083333333336</v>
      </c>
    </row>
    <row r="22" spans="5:12">
      <c r="E22" s="3"/>
      <c r="F22" s="2"/>
      <c r="G22" s="2">
        <v>1979</v>
      </c>
      <c r="H22" s="2">
        <f t="shared" si="0"/>
        <v>35</v>
      </c>
      <c r="I22" s="8">
        <v>760832</v>
      </c>
      <c r="J22" s="2">
        <f t="shared" si="1"/>
        <v>30433.279999999999</v>
      </c>
      <c r="K22" s="9">
        <f t="shared" si="2"/>
        <v>38041.599999999999</v>
      </c>
      <c r="L22" s="9">
        <f t="shared" si="3"/>
        <v>50722.133333333331</v>
      </c>
    </row>
    <row r="23" spans="5:12">
      <c r="E23" s="3"/>
      <c r="F23" s="3" t="s">
        <v>10</v>
      </c>
      <c r="G23" s="2">
        <v>1982</v>
      </c>
      <c r="H23" s="2">
        <f t="shared" si="0"/>
        <v>32</v>
      </c>
      <c r="I23" s="8">
        <v>631795</v>
      </c>
      <c r="J23" s="2">
        <f t="shared" si="1"/>
        <v>28717.954545454544</v>
      </c>
      <c r="K23" s="2">
        <f t="shared" si="2"/>
        <v>37164.411764705881</v>
      </c>
      <c r="L23" s="2">
        <f t="shared" si="3"/>
        <v>52649.583333333336</v>
      </c>
    </row>
    <row r="24" spans="5:12">
      <c r="E24" s="3"/>
      <c r="F24" s="3" t="s">
        <v>23</v>
      </c>
      <c r="G24" s="2">
        <v>1982</v>
      </c>
      <c r="H24" s="2">
        <f t="shared" si="0"/>
        <v>32</v>
      </c>
      <c r="I24" s="8">
        <v>624949</v>
      </c>
      <c r="J24" s="2">
        <f t="shared" si="1"/>
        <v>28406.772727272728</v>
      </c>
      <c r="K24" s="2">
        <f t="shared" si="2"/>
        <v>36761.705882352944</v>
      </c>
      <c r="L24" s="2">
        <f t="shared" si="3"/>
        <v>52079.083333333336</v>
      </c>
    </row>
    <row r="25" spans="5:12">
      <c r="E25" s="3"/>
      <c r="F25" s="2"/>
      <c r="G25" s="2">
        <v>1982</v>
      </c>
      <c r="H25" s="2">
        <f t="shared" si="0"/>
        <v>32</v>
      </c>
      <c r="I25" s="8">
        <v>621096</v>
      </c>
      <c r="J25" s="2">
        <f t="shared" si="1"/>
        <v>28231.636363636364</v>
      </c>
      <c r="K25" s="9">
        <f t="shared" si="2"/>
        <v>36535.058823529413</v>
      </c>
      <c r="L25" s="9">
        <f t="shared" si="3"/>
        <v>51758</v>
      </c>
    </row>
    <row r="26" spans="5:12">
      <c r="E26" s="3"/>
      <c r="F26" s="3"/>
      <c r="G26" s="2">
        <v>1985</v>
      </c>
      <c r="H26" s="2">
        <f t="shared" si="0"/>
        <v>29</v>
      </c>
      <c r="I26" s="8">
        <v>500866</v>
      </c>
      <c r="J26" s="2">
        <f t="shared" si="1"/>
        <v>26361.36842105263</v>
      </c>
      <c r="K26" s="2">
        <f t="shared" si="2"/>
        <v>35776.142857142855</v>
      </c>
      <c r="L26" s="2">
        <f t="shared" si="3"/>
        <v>55651.777777777781</v>
      </c>
    </row>
    <row r="27" spans="5:12">
      <c r="E27" s="3"/>
      <c r="F27" s="2"/>
      <c r="G27" s="2">
        <v>1985</v>
      </c>
      <c r="H27" s="2">
        <f t="shared" si="0"/>
        <v>29</v>
      </c>
      <c r="I27" s="8">
        <v>495472</v>
      </c>
      <c r="J27" s="2">
        <f t="shared" si="1"/>
        <v>26077.473684210527</v>
      </c>
      <c r="K27" s="2">
        <f t="shared" si="2"/>
        <v>35390.857142857145</v>
      </c>
      <c r="L27" s="2">
        <f t="shared" si="3"/>
        <v>55052.444444444445</v>
      </c>
    </row>
    <row r="28" spans="5:12">
      <c r="E28" s="3"/>
      <c r="F28" s="2" t="s">
        <v>31</v>
      </c>
      <c r="G28" s="2">
        <v>1982</v>
      </c>
      <c r="H28" s="2">
        <f t="shared" si="0"/>
        <v>32</v>
      </c>
      <c r="I28" s="8">
        <v>593878</v>
      </c>
      <c r="J28" s="2">
        <f t="shared" si="1"/>
        <v>26994.454545454544</v>
      </c>
      <c r="K28" s="9">
        <f t="shared" si="2"/>
        <v>34934</v>
      </c>
      <c r="L28" s="9">
        <f t="shared" si="3"/>
        <v>49489.833333333336</v>
      </c>
    </row>
    <row r="29" spans="5:12">
      <c r="E29" s="3"/>
      <c r="F29" s="3"/>
      <c r="G29" s="2">
        <v>1983</v>
      </c>
      <c r="H29" s="2">
        <f t="shared" si="0"/>
        <v>31</v>
      </c>
      <c r="I29" s="8">
        <v>534186</v>
      </c>
      <c r="J29" s="2">
        <f t="shared" si="1"/>
        <v>25437.428571428572</v>
      </c>
      <c r="K29" s="2">
        <f t="shared" si="2"/>
        <v>33386.625</v>
      </c>
      <c r="L29" s="2">
        <f t="shared" si="3"/>
        <v>48562.36363636364</v>
      </c>
    </row>
    <row r="30" spans="5:12">
      <c r="E30" s="3"/>
      <c r="F30" s="3"/>
      <c r="G30" s="2">
        <v>1983</v>
      </c>
      <c r="H30" s="2">
        <f t="shared" si="0"/>
        <v>31</v>
      </c>
      <c r="I30" s="8">
        <v>529669</v>
      </c>
      <c r="J30" s="2">
        <f t="shared" si="1"/>
        <v>25222.333333333332</v>
      </c>
      <c r="K30" s="2">
        <f t="shared" si="2"/>
        <v>33104.3125</v>
      </c>
      <c r="L30" s="2">
        <f t="shared" si="3"/>
        <v>48151.727272727272</v>
      </c>
    </row>
    <row r="31" spans="5:12">
      <c r="E31" s="3"/>
      <c r="F31" s="2" t="s">
        <v>30</v>
      </c>
      <c r="G31" s="2">
        <v>1975</v>
      </c>
      <c r="H31" s="2">
        <f t="shared" si="0"/>
        <v>39</v>
      </c>
      <c r="I31" s="8">
        <v>791218</v>
      </c>
      <c r="J31" s="2">
        <f t="shared" si="1"/>
        <v>27283.379310344826</v>
      </c>
      <c r="K31" s="9">
        <f t="shared" si="2"/>
        <v>32967.416666666664</v>
      </c>
      <c r="L31" s="9">
        <f t="shared" si="3"/>
        <v>41643.052631578947</v>
      </c>
    </row>
    <row r="32" spans="5:12">
      <c r="E32" s="3"/>
      <c r="F32" s="3" t="s">
        <v>9</v>
      </c>
      <c r="G32" s="2">
        <v>1979</v>
      </c>
      <c r="H32" s="2">
        <f t="shared" si="0"/>
        <v>35</v>
      </c>
      <c r="I32" s="8">
        <v>659252</v>
      </c>
      <c r="J32" s="2">
        <f t="shared" si="1"/>
        <v>26370.080000000002</v>
      </c>
      <c r="K32" s="2">
        <f t="shared" si="2"/>
        <v>32962.6</v>
      </c>
      <c r="L32" s="2">
        <f t="shared" si="3"/>
        <v>43950.133333333331</v>
      </c>
    </row>
    <row r="33" spans="5:12">
      <c r="E33" s="3"/>
      <c r="F33" s="2" t="s">
        <v>47</v>
      </c>
      <c r="G33" s="2">
        <v>1983</v>
      </c>
      <c r="H33" s="2">
        <f t="shared" si="0"/>
        <v>31</v>
      </c>
      <c r="I33" s="8">
        <v>519393</v>
      </c>
      <c r="J33" s="2">
        <f t="shared" si="1"/>
        <v>24733</v>
      </c>
      <c r="K33" s="9">
        <f t="shared" si="2"/>
        <v>32462.0625</v>
      </c>
      <c r="L33" s="9">
        <f t="shared" si="3"/>
        <v>47217.545454545456</v>
      </c>
    </row>
    <row r="34" spans="5:12">
      <c r="E34" s="3"/>
      <c r="F34" s="3" t="s">
        <v>11</v>
      </c>
      <c r="G34" s="2">
        <v>1968</v>
      </c>
      <c r="H34" s="2">
        <f t="shared" si="0"/>
        <v>46</v>
      </c>
      <c r="I34" s="8">
        <v>992288</v>
      </c>
      <c r="J34" s="2">
        <f t="shared" si="1"/>
        <v>27563.555555555555</v>
      </c>
      <c r="K34" s="2">
        <f t="shared" si="2"/>
        <v>32009.290322580644</v>
      </c>
      <c r="L34" s="2">
        <f t="shared" si="3"/>
        <v>38164.923076923078</v>
      </c>
    </row>
    <row r="35" spans="5:12">
      <c r="E35" s="3"/>
      <c r="F35" s="3"/>
      <c r="G35" s="2">
        <v>1982</v>
      </c>
      <c r="H35" s="2">
        <f t="shared" si="0"/>
        <v>32</v>
      </c>
      <c r="I35" s="8">
        <v>527604</v>
      </c>
      <c r="J35" s="2">
        <f t="shared" si="1"/>
        <v>23982</v>
      </c>
      <c r="K35" s="2">
        <f t="shared" si="2"/>
        <v>31035.529411764706</v>
      </c>
      <c r="L35" s="2">
        <f t="shared" si="3"/>
        <v>43967</v>
      </c>
    </row>
    <row r="36" spans="5:12">
      <c r="E36" s="3"/>
      <c r="F36" s="2" t="s">
        <v>38</v>
      </c>
      <c r="G36" s="2">
        <v>1984</v>
      </c>
      <c r="H36" s="2">
        <f t="shared" ref="H36:H67" si="4">2014-G36</f>
        <v>30</v>
      </c>
      <c r="I36" s="8">
        <v>464228</v>
      </c>
      <c r="J36" s="2">
        <f t="shared" ref="J36:J67" si="5">I36/(H36-10)</f>
        <v>23211.4</v>
      </c>
      <c r="K36" s="9">
        <f t="shared" ref="K36:K67" si="6">(I36)/(H36-15)</f>
        <v>30948.533333333333</v>
      </c>
      <c r="L36" s="9">
        <f t="shared" ref="L36:L67" si="7">I36/(H36-20)</f>
        <v>46422.8</v>
      </c>
    </row>
    <row r="37" spans="5:12">
      <c r="E37" s="3"/>
      <c r="F37" s="2" t="s">
        <v>41</v>
      </c>
      <c r="G37" s="2">
        <v>1967</v>
      </c>
      <c r="H37" s="2">
        <f t="shared" si="4"/>
        <v>47</v>
      </c>
      <c r="I37" s="8">
        <v>988896</v>
      </c>
      <c r="J37" s="2">
        <f t="shared" si="5"/>
        <v>26726.91891891892</v>
      </c>
      <c r="K37" s="9">
        <f t="shared" si="6"/>
        <v>30903</v>
      </c>
      <c r="L37" s="9">
        <f t="shared" si="7"/>
        <v>36625.777777777781</v>
      </c>
    </row>
    <row r="38" spans="5:12">
      <c r="E38" s="3"/>
      <c r="F38" s="2"/>
      <c r="G38" s="2">
        <v>1973</v>
      </c>
      <c r="H38" s="2">
        <f t="shared" si="4"/>
        <v>41</v>
      </c>
      <c r="I38" s="8">
        <v>801088</v>
      </c>
      <c r="J38" s="2">
        <f t="shared" si="5"/>
        <v>25841.548387096773</v>
      </c>
      <c r="K38" s="9">
        <f t="shared" si="6"/>
        <v>30811.076923076922</v>
      </c>
      <c r="L38" s="9">
        <f t="shared" si="7"/>
        <v>38147.047619047618</v>
      </c>
    </row>
    <row r="39" spans="5:12">
      <c r="E39" s="3"/>
      <c r="F39" s="3" t="s">
        <v>27</v>
      </c>
      <c r="G39" s="2">
        <v>1972</v>
      </c>
      <c r="H39" s="2">
        <f t="shared" si="4"/>
        <v>42</v>
      </c>
      <c r="I39" s="8">
        <v>787269</v>
      </c>
      <c r="J39" s="2">
        <f t="shared" si="5"/>
        <v>24602.15625</v>
      </c>
      <c r="K39" s="2">
        <f t="shared" si="6"/>
        <v>29158.111111111109</v>
      </c>
      <c r="L39" s="2">
        <f t="shared" si="7"/>
        <v>35784.954545454544</v>
      </c>
    </row>
    <row r="40" spans="5:12">
      <c r="E40" s="3"/>
      <c r="F40" s="3" t="s">
        <v>20</v>
      </c>
      <c r="G40" s="2">
        <v>1980</v>
      </c>
      <c r="H40" s="2">
        <f t="shared" si="4"/>
        <v>34</v>
      </c>
      <c r="I40" s="8">
        <v>531510</v>
      </c>
      <c r="J40" s="2">
        <f t="shared" si="5"/>
        <v>22146.25</v>
      </c>
      <c r="K40" s="2">
        <f t="shared" si="6"/>
        <v>27974.21052631579</v>
      </c>
      <c r="L40" s="2">
        <f t="shared" si="7"/>
        <v>37965</v>
      </c>
    </row>
    <row r="41" spans="5:12">
      <c r="E41" s="3"/>
      <c r="F41" s="2" t="s">
        <v>35</v>
      </c>
      <c r="G41" s="2">
        <v>1964</v>
      </c>
      <c r="H41" s="2">
        <f t="shared" si="4"/>
        <v>50</v>
      </c>
      <c r="I41" s="8">
        <v>968904</v>
      </c>
      <c r="J41" s="2">
        <f t="shared" si="5"/>
        <v>24222.6</v>
      </c>
      <c r="K41" s="9">
        <f t="shared" si="6"/>
        <v>27682.971428571429</v>
      </c>
      <c r="L41" s="9">
        <f t="shared" si="7"/>
        <v>32296.799999999999</v>
      </c>
    </row>
    <row r="42" spans="5:12">
      <c r="E42" s="3"/>
      <c r="F42" s="2"/>
      <c r="G42" s="2">
        <v>1966</v>
      </c>
      <c r="H42" s="2">
        <f t="shared" si="4"/>
        <v>48</v>
      </c>
      <c r="I42" s="8">
        <v>913307</v>
      </c>
      <c r="J42" s="2">
        <f t="shared" si="5"/>
        <v>24034.394736842107</v>
      </c>
      <c r="K42" s="2">
        <f t="shared" si="6"/>
        <v>27675.969696969696</v>
      </c>
      <c r="L42" s="2">
        <f t="shared" si="7"/>
        <v>32618.107142857141</v>
      </c>
    </row>
    <row r="43" spans="5:12">
      <c r="E43" s="3"/>
      <c r="F43" s="3"/>
      <c r="G43" s="2">
        <v>1964</v>
      </c>
      <c r="H43" s="2">
        <f t="shared" si="4"/>
        <v>50</v>
      </c>
      <c r="I43" s="8">
        <v>967735</v>
      </c>
      <c r="J43" s="2">
        <f t="shared" si="5"/>
        <v>24193.375</v>
      </c>
      <c r="K43" s="2">
        <f t="shared" si="6"/>
        <v>27649.571428571428</v>
      </c>
      <c r="L43" s="2">
        <f t="shared" si="7"/>
        <v>32257.833333333332</v>
      </c>
    </row>
    <row r="44" spans="5:12">
      <c r="E44" s="3"/>
      <c r="F44" s="2" t="s">
        <v>34</v>
      </c>
      <c r="G44" s="2">
        <v>1972</v>
      </c>
      <c r="H44" s="2">
        <f t="shared" si="4"/>
        <v>42</v>
      </c>
      <c r="I44" s="8">
        <v>733630</v>
      </c>
      <c r="J44" s="2">
        <f t="shared" si="5"/>
        <v>22925.9375</v>
      </c>
      <c r="K44" s="9">
        <f t="shared" si="6"/>
        <v>27171.481481481482</v>
      </c>
      <c r="L44" s="9">
        <f t="shared" si="7"/>
        <v>33346.818181818184</v>
      </c>
    </row>
    <row r="45" spans="5:12">
      <c r="E45" s="3"/>
      <c r="F45" s="2" t="s">
        <v>44</v>
      </c>
      <c r="G45" s="2">
        <v>1971</v>
      </c>
      <c r="H45" s="2">
        <f t="shared" si="4"/>
        <v>43</v>
      </c>
      <c r="I45" s="8">
        <v>757387</v>
      </c>
      <c r="J45" s="2">
        <f t="shared" si="5"/>
        <v>22951.121212121212</v>
      </c>
      <c r="K45" s="9">
        <f t="shared" si="6"/>
        <v>27049.535714285714</v>
      </c>
      <c r="L45" s="9">
        <f t="shared" si="7"/>
        <v>32929.869565217392</v>
      </c>
    </row>
    <row r="46" spans="5:12">
      <c r="E46" s="3"/>
      <c r="F46" s="2"/>
      <c r="G46" s="2">
        <v>1967</v>
      </c>
      <c r="H46" s="2">
        <f t="shared" si="4"/>
        <v>47</v>
      </c>
      <c r="I46" s="8">
        <v>863835</v>
      </c>
      <c r="J46" s="2">
        <f t="shared" si="5"/>
        <v>23346.891891891893</v>
      </c>
      <c r="K46" s="9">
        <f t="shared" si="6"/>
        <v>26994.84375</v>
      </c>
      <c r="L46" s="9">
        <f t="shared" si="7"/>
        <v>31993.888888888891</v>
      </c>
    </row>
    <row r="47" spans="5:12">
      <c r="E47" s="3"/>
      <c r="F47" s="3"/>
      <c r="G47" s="2">
        <v>1970</v>
      </c>
      <c r="H47" s="2">
        <f t="shared" si="4"/>
        <v>44</v>
      </c>
      <c r="I47" s="8">
        <v>778590</v>
      </c>
      <c r="J47" s="2">
        <f t="shared" si="5"/>
        <v>22899.705882352941</v>
      </c>
      <c r="K47" s="2">
        <f t="shared" si="6"/>
        <v>26847.931034482757</v>
      </c>
      <c r="L47" s="2">
        <f t="shared" si="7"/>
        <v>32441.25</v>
      </c>
    </row>
    <row r="48" spans="5:12">
      <c r="E48" s="3"/>
      <c r="F48" s="3" t="s">
        <v>25</v>
      </c>
      <c r="G48" s="2">
        <v>1946</v>
      </c>
      <c r="H48" s="2">
        <f t="shared" si="4"/>
        <v>68</v>
      </c>
      <c r="I48" s="8">
        <v>1418183</v>
      </c>
      <c r="J48" s="2">
        <f t="shared" si="5"/>
        <v>24451.431034482757</v>
      </c>
      <c r="K48" s="2">
        <f t="shared" si="6"/>
        <v>26758.169811320753</v>
      </c>
      <c r="L48" s="2">
        <f t="shared" si="7"/>
        <v>29545.479166666668</v>
      </c>
    </row>
    <row r="49" spans="5:12">
      <c r="E49" s="3"/>
      <c r="F49" s="3" t="s">
        <v>12</v>
      </c>
      <c r="G49" s="2">
        <v>1980</v>
      </c>
      <c r="H49" s="2">
        <f t="shared" si="4"/>
        <v>34</v>
      </c>
      <c r="I49" s="8">
        <v>504602</v>
      </c>
      <c r="J49" s="2">
        <f t="shared" si="5"/>
        <v>21025.083333333332</v>
      </c>
      <c r="K49" s="2">
        <f t="shared" si="6"/>
        <v>26558</v>
      </c>
      <c r="L49" s="2">
        <f t="shared" si="7"/>
        <v>36043</v>
      </c>
    </row>
    <row r="50" spans="5:12">
      <c r="E50" s="3"/>
      <c r="F50" s="2"/>
      <c r="G50" s="2">
        <v>1984</v>
      </c>
      <c r="H50" s="2">
        <f t="shared" si="4"/>
        <v>30</v>
      </c>
      <c r="I50" s="8">
        <v>396488</v>
      </c>
      <c r="J50" s="2">
        <f t="shared" si="5"/>
        <v>19824.400000000001</v>
      </c>
      <c r="K50" s="9">
        <f t="shared" si="6"/>
        <v>26432.533333333333</v>
      </c>
      <c r="L50" s="9">
        <f t="shared" si="7"/>
        <v>39648.800000000003</v>
      </c>
    </row>
    <row r="51" spans="5:12">
      <c r="E51" s="3"/>
      <c r="F51" s="2" t="s">
        <v>20</v>
      </c>
      <c r="G51" s="2">
        <v>1954</v>
      </c>
      <c r="H51" s="2">
        <f t="shared" si="4"/>
        <v>60</v>
      </c>
      <c r="I51" s="8">
        <v>1169737</v>
      </c>
      <c r="J51" s="2">
        <f t="shared" si="5"/>
        <v>23394.74</v>
      </c>
      <c r="K51" s="9">
        <f t="shared" si="6"/>
        <v>25994.155555555557</v>
      </c>
      <c r="L51" s="9">
        <f t="shared" si="7"/>
        <v>29243.424999999999</v>
      </c>
    </row>
    <row r="52" spans="5:12">
      <c r="E52" s="3"/>
      <c r="F52" s="2"/>
      <c r="G52" s="2">
        <v>1985</v>
      </c>
      <c r="H52" s="2">
        <f t="shared" si="4"/>
        <v>29</v>
      </c>
      <c r="I52" s="8">
        <v>363779</v>
      </c>
      <c r="J52" s="2">
        <f t="shared" si="5"/>
        <v>19146.263157894737</v>
      </c>
      <c r="K52" s="9">
        <f t="shared" si="6"/>
        <v>25984.214285714286</v>
      </c>
      <c r="L52" s="9">
        <f t="shared" si="7"/>
        <v>40419.888888888891</v>
      </c>
    </row>
    <row r="53" spans="5:12">
      <c r="E53" s="3"/>
      <c r="F53" s="2" t="s">
        <v>36</v>
      </c>
      <c r="G53" s="2">
        <v>1974</v>
      </c>
      <c r="H53" s="2">
        <f t="shared" si="4"/>
        <v>40</v>
      </c>
      <c r="I53" s="8">
        <v>648568</v>
      </c>
      <c r="J53" s="2">
        <f t="shared" si="5"/>
        <v>21618.933333333334</v>
      </c>
      <c r="K53" s="2">
        <f t="shared" si="6"/>
        <v>25942.720000000001</v>
      </c>
      <c r="L53" s="2">
        <f t="shared" si="7"/>
        <v>32428.400000000001</v>
      </c>
    </row>
    <row r="54" spans="5:12">
      <c r="E54" s="3"/>
      <c r="F54" s="3" t="s">
        <v>29</v>
      </c>
      <c r="G54" s="2">
        <v>1974</v>
      </c>
      <c r="H54" s="2">
        <f t="shared" si="4"/>
        <v>40</v>
      </c>
      <c r="I54" s="8">
        <v>643070</v>
      </c>
      <c r="J54" s="2">
        <f t="shared" si="5"/>
        <v>21435.666666666668</v>
      </c>
      <c r="K54" s="2">
        <f t="shared" si="6"/>
        <v>25722.799999999999</v>
      </c>
      <c r="L54" s="2">
        <f t="shared" si="7"/>
        <v>32153.5</v>
      </c>
    </row>
    <row r="55" spans="5:12">
      <c r="E55" s="3"/>
      <c r="F55" s="3"/>
      <c r="G55" s="2">
        <v>1979</v>
      </c>
      <c r="H55" s="2">
        <f t="shared" si="4"/>
        <v>35</v>
      </c>
      <c r="I55" s="8">
        <v>506722</v>
      </c>
      <c r="J55" s="2">
        <f t="shared" si="5"/>
        <v>20268.88</v>
      </c>
      <c r="K55" s="2">
        <f t="shared" si="6"/>
        <v>25336.1</v>
      </c>
      <c r="L55" s="2">
        <f t="shared" si="7"/>
        <v>33781.466666666667</v>
      </c>
    </row>
    <row r="56" spans="5:12">
      <c r="E56" s="3"/>
      <c r="F56" s="3" t="s">
        <v>21</v>
      </c>
      <c r="G56" s="2">
        <v>1968</v>
      </c>
      <c r="H56" s="2">
        <f t="shared" si="4"/>
        <v>46</v>
      </c>
      <c r="I56" s="8">
        <v>770317</v>
      </c>
      <c r="J56" s="2">
        <f t="shared" si="5"/>
        <v>21397.694444444445</v>
      </c>
      <c r="K56" s="2">
        <f t="shared" si="6"/>
        <v>24848.935483870966</v>
      </c>
      <c r="L56" s="2">
        <f t="shared" si="7"/>
        <v>29627.576923076922</v>
      </c>
    </row>
    <row r="57" spans="5:12">
      <c r="E57" s="3"/>
      <c r="F57" s="2"/>
      <c r="G57" s="2">
        <v>1972</v>
      </c>
      <c r="H57" s="2">
        <f t="shared" si="4"/>
        <v>42</v>
      </c>
      <c r="I57" s="8">
        <v>651814</v>
      </c>
      <c r="J57" s="2">
        <f t="shared" si="5"/>
        <v>20369.1875</v>
      </c>
      <c r="K57" s="2">
        <f t="shared" si="6"/>
        <v>24141.259259259259</v>
      </c>
      <c r="L57" s="2">
        <f t="shared" si="7"/>
        <v>29627.909090909092</v>
      </c>
    </row>
    <row r="58" spans="5:12">
      <c r="E58" s="3"/>
      <c r="F58" s="3" t="s">
        <v>24</v>
      </c>
      <c r="G58" s="2">
        <v>1982</v>
      </c>
      <c r="H58" s="2">
        <f t="shared" si="4"/>
        <v>32</v>
      </c>
      <c r="I58" s="8">
        <v>409669</v>
      </c>
      <c r="J58" s="2">
        <f t="shared" si="5"/>
        <v>18621.31818181818</v>
      </c>
      <c r="K58" s="2">
        <f t="shared" si="6"/>
        <v>24098.176470588234</v>
      </c>
      <c r="L58" s="2">
        <f t="shared" si="7"/>
        <v>34139.083333333336</v>
      </c>
    </row>
    <row r="59" spans="5:12">
      <c r="E59" s="3"/>
      <c r="F59" s="3" t="s">
        <v>13</v>
      </c>
      <c r="G59" s="2">
        <v>1975</v>
      </c>
      <c r="H59" s="2">
        <f t="shared" si="4"/>
        <v>39</v>
      </c>
      <c r="I59" s="8">
        <v>557326</v>
      </c>
      <c r="J59" s="2">
        <f t="shared" si="5"/>
        <v>19218.137931034482</v>
      </c>
      <c r="K59" s="2">
        <f t="shared" si="6"/>
        <v>23221.916666666668</v>
      </c>
      <c r="L59" s="2">
        <f t="shared" si="7"/>
        <v>29332.947368421053</v>
      </c>
    </row>
    <row r="60" spans="5:12">
      <c r="E60" s="3"/>
      <c r="F60" s="3" t="s">
        <v>26</v>
      </c>
      <c r="G60" s="2">
        <v>1971</v>
      </c>
      <c r="H60" s="2">
        <f t="shared" si="4"/>
        <v>43</v>
      </c>
      <c r="I60" s="8">
        <v>592181</v>
      </c>
      <c r="J60" s="2">
        <f t="shared" si="5"/>
        <v>17944.878787878788</v>
      </c>
      <c r="K60" s="2">
        <f t="shared" si="6"/>
        <v>21149.321428571428</v>
      </c>
      <c r="L60" s="2">
        <f t="shared" si="7"/>
        <v>25747</v>
      </c>
    </row>
    <row r="61" spans="5:12">
      <c r="E61" s="3"/>
      <c r="F61" s="3"/>
      <c r="G61" s="2">
        <v>1970</v>
      </c>
      <c r="H61" s="2">
        <f t="shared" si="4"/>
        <v>44</v>
      </c>
      <c r="I61" s="8">
        <v>611260</v>
      </c>
      <c r="J61" s="2">
        <f t="shared" si="5"/>
        <v>17978.235294117647</v>
      </c>
      <c r="K61" s="2">
        <f t="shared" si="6"/>
        <v>21077.931034482757</v>
      </c>
      <c r="L61" s="2">
        <f t="shared" si="7"/>
        <v>25469.166666666668</v>
      </c>
    </row>
    <row r="62" spans="5:12">
      <c r="E62" s="3"/>
      <c r="F62" s="2"/>
      <c r="G62" s="2">
        <v>1961</v>
      </c>
      <c r="H62" s="2">
        <f t="shared" si="4"/>
        <v>53</v>
      </c>
      <c r="I62" s="8">
        <v>795017</v>
      </c>
      <c r="J62" s="2">
        <f t="shared" si="5"/>
        <v>18488.767441860466</v>
      </c>
      <c r="K62" s="9">
        <f t="shared" si="6"/>
        <v>20921.5</v>
      </c>
      <c r="L62" s="9">
        <f t="shared" si="7"/>
        <v>24091.424242424244</v>
      </c>
    </row>
    <row r="63" spans="5:12">
      <c r="E63" s="3"/>
      <c r="F63" s="3"/>
      <c r="G63" s="2">
        <v>1961</v>
      </c>
      <c r="H63" s="2">
        <f t="shared" si="4"/>
        <v>53</v>
      </c>
      <c r="I63" s="8">
        <v>783899</v>
      </c>
      <c r="J63" s="2">
        <f t="shared" si="5"/>
        <v>18230.20930232558</v>
      </c>
      <c r="K63" s="2">
        <f t="shared" si="6"/>
        <v>20628.92105263158</v>
      </c>
      <c r="L63" s="2">
        <f t="shared" si="7"/>
        <v>23754.515151515152</v>
      </c>
    </row>
    <row r="64" spans="5:12">
      <c r="E64" s="3"/>
      <c r="F64" s="2" t="s">
        <v>40</v>
      </c>
      <c r="G64" s="2">
        <v>1968</v>
      </c>
      <c r="H64" s="2">
        <f t="shared" si="4"/>
        <v>46</v>
      </c>
      <c r="I64" s="8">
        <v>630870</v>
      </c>
      <c r="J64" s="2">
        <f t="shared" si="5"/>
        <v>17524.166666666668</v>
      </c>
      <c r="K64" s="2">
        <f t="shared" si="6"/>
        <v>20350.645161290322</v>
      </c>
      <c r="L64" s="2">
        <f t="shared" si="7"/>
        <v>24264.23076923077</v>
      </c>
    </row>
    <row r="65" spans="5:12">
      <c r="E65" s="3"/>
      <c r="F65" s="3"/>
      <c r="G65" s="2">
        <v>1973</v>
      </c>
      <c r="H65" s="2">
        <f t="shared" si="4"/>
        <v>41</v>
      </c>
      <c r="I65" s="8">
        <v>517644</v>
      </c>
      <c r="J65" s="2">
        <f t="shared" si="5"/>
        <v>16698.193548387098</v>
      </c>
      <c r="K65" s="2">
        <f t="shared" si="6"/>
        <v>19909.384615384617</v>
      </c>
      <c r="L65" s="2">
        <f t="shared" si="7"/>
        <v>24649.714285714286</v>
      </c>
    </row>
    <row r="66" spans="5:12">
      <c r="E66" s="3"/>
      <c r="F66" s="3" t="s">
        <v>7</v>
      </c>
      <c r="G66" s="2">
        <v>1972</v>
      </c>
      <c r="H66" s="2">
        <f t="shared" si="4"/>
        <v>42</v>
      </c>
      <c r="I66" s="8">
        <v>504719</v>
      </c>
      <c r="J66" s="2">
        <f t="shared" si="5"/>
        <v>15772.46875</v>
      </c>
      <c r="K66" s="2">
        <f t="shared" si="6"/>
        <v>18693.296296296296</v>
      </c>
      <c r="L66" s="2">
        <f t="shared" si="7"/>
        <v>22941.772727272728</v>
      </c>
    </row>
    <row r="67" spans="5:12">
      <c r="E67" s="3"/>
      <c r="F67" s="3"/>
      <c r="G67" s="2">
        <v>1979</v>
      </c>
      <c r="H67" s="2">
        <f t="shared" si="4"/>
        <v>35</v>
      </c>
      <c r="I67" s="8">
        <v>362629</v>
      </c>
      <c r="J67" s="2">
        <f t="shared" si="5"/>
        <v>14505.16</v>
      </c>
      <c r="K67" s="2">
        <f t="shared" si="6"/>
        <v>18131.45</v>
      </c>
      <c r="L67" s="2">
        <f t="shared" si="7"/>
        <v>24175.266666666666</v>
      </c>
    </row>
    <row r="68" spans="5:12">
      <c r="E68" s="3"/>
      <c r="F68" s="2" t="s">
        <v>4</v>
      </c>
      <c r="G68" s="2">
        <v>1984</v>
      </c>
      <c r="H68" s="2">
        <f t="shared" ref="H68:H85" si="8">2014-G68</f>
        <v>30</v>
      </c>
      <c r="I68" s="8">
        <v>252369</v>
      </c>
      <c r="J68" s="2">
        <f t="shared" ref="J68:J77" si="9">I68/(H68-10)</f>
        <v>12618.45</v>
      </c>
      <c r="K68" s="9">
        <f t="shared" ref="K68:K77" si="10">(I68)/(H68-15)</f>
        <v>16824.599999999999</v>
      </c>
      <c r="L68" s="9">
        <f t="shared" ref="L68:L77" si="11">I68/(H68-20)</f>
        <v>25236.9</v>
      </c>
    </row>
    <row r="69" spans="5:12">
      <c r="E69" s="3"/>
      <c r="F69" s="3" t="s">
        <v>3</v>
      </c>
      <c r="G69" s="2">
        <v>1958</v>
      </c>
      <c r="H69" s="2">
        <f t="shared" si="8"/>
        <v>56</v>
      </c>
      <c r="I69" s="8">
        <v>649094</v>
      </c>
      <c r="J69" s="2">
        <f t="shared" si="9"/>
        <v>14110.739130434782</v>
      </c>
      <c r="K69" s="2">
        <f t="shared" si="10"/>
        <v>15831.560975609756</v>
      </c>
      <c r="L69" s="2">
        <f t="shared" si="11"/>
        <v>18030.388888888891</v>
      </c>
    </row>
    <row r="70" spans="5:12">
      <c r="E70" s="3"/>
      <c r="F70" s="2"/>
      <c r="G70" s="2">
        <v>1953</v>
      </c>
      <c r="H70" s="2">
        <f t="shared" si="8"/>
        <v>61</v>
      </c>
      <c r="I70" s="8">
        <v>719110</v>
      </c>
      <c r="J70" s="2">
        <f t="shared" si="9"/>
        <v>14100.196078431372</v>
      </c>
      <c r="K70" s="9">
        <f t="shared" si="10"/>
        <v>15632.826086956522</v>
      </c>
      <c r="L70" s="9">
        <f t="shared" si="11"/>
        <v>17539.268292682926</v>
      </c>
    </row>
    <row r="71" spans="5:12">
      <c r="E71" s="3"/>
      <c r="F71" s="3" t="s">
        <v>4</v>
      </c>
      <c r="G71" s="2">
        <v>1961</v>
      </c>
      <c r="H71" s="2">
        <f t="shared" si="8"/>
        <v>53</v>
      </c>
      <c r="I71" s="8">
        <v>557554</v>
      </c>
      <c r="J71" s="2">
        <f t="shared" si="9"/>
        <v>12966.372093023256</v>
      </c>
      <c r="K71" s="2">
        <f t="shared" si="10"/>
        <v>14672.473684210527</v>
      </c>
      <c r="L71" s="2">
        <f t="shared" si="11"/>
        <v>16895.575757575756</v>
      </c>
    </row>
    <row r="72" spans="5:12">
      <c r="E72" s="3"/>
      <c r="F72" s="2" t="s">
        <v>46</v>
      </c>
      <c r="G72" s="2">
        <v>1960</v>
      </c>
      <c r="H72" s="2">
        <f t="shared" si="8"/>
        <v>54</v>
      </c>
      <c r="I72" s="8">
        <v>492128</v>
      </c>
      <c r="J72" s="2">
        <f t="shared" si="9"/>
        <v>11184.727272727272</v>
      </c>
      <c r="K72" s="9">
        <f t="shared" si="10"/>
        <v>12618.666666666666</v>
      </c>
      <c r="L72" s="9">
        <f t="shared" si="11"/>
        <v>14474.35294117647</v>
      </c>
    </row>
    <row r="73" spans="5:12">
      <c r="E73" s="3"/>
      <c r="F73" s="2" t="s">
        <v>39</v>
      </c>
      <c r="G73" s="2">
        <v>1958</v>
      </c>
      <c r="H73" s="2">
        <f t="shared" si="8"/>
        <v>56</v>
      </c>
      <c r="I73" s="8">
        <v>509816</v>
      </c>
      <c r="J73" s="2">
        <f t="shared" si="9"/>
        <v>11082.95652173913</v>
      </c>
      <c r="K73" s="2">
        <f t="shared" si="10"/>
        <v>12434.536585365853</v>
      </c>
      <c r="L73" s="2">
        <f t="shared" si="11"/>
        <v>14161.555555555555</v>
      </c>
    </row>
    <row r="74" spans="5:12">
      <c r="E74" s="3"/>
      <c r="F74" s="3"/>
      <c r="G74" s="2">
        <v>1966</v>
      </c>
      <c r="H74" s="2">
        <f t="shared" si="8"/>
        <v>48</v>
      </c>
      <c r="I74" s="8">
        <v>409317</v>
      </c>
      <c r="J74" s="2">
        <f t="shared" si="9"/>
        <v>10771.5</v>
      </c>
      <c r="K74" s="2">
        <f t="shared" si="10"/>
        <v>12403.545454545454</v>
      </c>
      <c r="L74" s="2">
        <f t="shared" si="11"/>
        <v>14618.464285714286</v>
      </c>
    </row>
    <row r="75" spans="5:12">
      <c r="E75" s="3"/>
      <c r="F75" s="2" t="s">
        <v>4</v>
      </c>
      <c r="G75" s="2">
        <v>1976</v>
      </c>
      <c r="H75" s="2">
        <f t="shared" si="8"/>
        <v>38</v>
      </c>
      <c r="I75" s="8">
        <v>277249</v>
      </c>
      <c r="J75" s="2">
        <f t="shared" si="9"/>
        <v>9901.75</v>
      </c>
      <c r="K75" s="9">
        <f t="shared" si="10"/>
        <v>12054.304347826086</v>
      </c>
      <c r="L75" s="9">
        <f t="shared" si="11"/>
        <v>15402.722222222223</v>
      </c>
    </row>
    <row r="76" spans="5:12">
      <c r="E76" s="3"/>
      <c r="F76" s="3" t="s">
        <v>6</v>
      </c>
      <c r="G76" s="2">
        <v>1966</v>
      </c>
      <c r="H76" s="2">
        <f t="shared" si="8"/>
        <v>48</v>
      </c>
      <c r="I76" s="8">
        <v>367121</v>
      </c>
      <c r="J76" s="2">
        <f t="shared" si="9"/>
        <v>9661.0789473684217</v>
      </c>
      <c r="K76" s="2">
        <f t="shared" si="10"/>
        <v>11124.878787878788</v>
      </c>
      <c r="L76" s="2">
        <f t="shared" si="11"/>
        <v>13111.464285714286</v>
      </c>
    </row>
    <row r="77" spans="5:12">
      <c r="E77" s="3"/>
      <c r="F77" s="2" t="s">
        <v>45</v>
      </c>
      <c r="G77" s="2">
        <v>1970</v>
      </c>
      <c r="H77" s="2">
        <f t="shared" si="8"/>
        <v>44</v>
      </c>
      <c r="I77" s="8">
        <v>322512</v>
      </c>
      <c r="J77" s="2">
        <f t="shared" si="9"/>
        <v>9485.6470588235297</v>
      </c>
      <c r="K77" s="9">
        <f t="shared" si="10"/>
        <v>11121.103448275862</v>
      </c>
      <c r="L77" s="9">
        <f t="shared" si="11"/>
        <v>13438</v>
      </c>
    </row>
    <row r="78" spans="5:12">
      <c r="E78" s="3"/>
      <c r="F78" s="3"/>
      <c r="G78" s="2">
        <v>1953</v>
      </c>
      <c r="H78" s="2">
        <f t="shared" si="8"/>
        <v>61</v>
      </c>
      <c r="I78" s="8">
        <v>404406</v>
      </c>
      <c r="J78" s="2">
        <f t="shared" ref="J78:J85" si="12">I78/(H78-10)</f>
        <v>7929.5294117647063</v>
      </c>
      <c r="K78" s="9">
        <f t="shared" ref="K78:K85" si="13">(I78)/(H78-15)</f>
        <v>8791.434782608696</v>
      </c>
      <c r="L78" s="9">
        <f t="shared" ref="L78:L85" si="14">I78/(H78-20)</f>
        <v>9863.5609756097565</v>
      </c>
    </row>
    <row r="79" spans="5:12">
      <c r="E79" s="3"/>
      <c r="F79" s="3" t="s">
        <v>58</v>
      </c>
      <c r="G79" s="3">
        <v>1961</v>
      </c>
      <c r="H79" s="2">
        <f t="shared" si="8"/>
        <v>53</v>
      </c>
      <c r="I79" s="8">
        <v>1299596</v>
      </c>
      <c r="J79" s="2">
        <f t="shared" si="12"/>
        <v>30223.162790697676</v>
      </c>
      <c r="K79" s="2">
        <f t="shared" si="13"/>
        <v>34199.894736842107</v>
      </c>
      <c r="L79" s="2">
        <f t="shared" si="14"/>
        <v>39381.696969696968</v>
      </c>
    </row>
    <row r="80" spans="5:12">
      <c r="E80" s="3"/>
      <c r="F80" s="3"/>
      <c r="G80" s="3">
        <v>1949</v>
      </c>
      <c r="H80" s="2">
        <f t="shared" si="8"/>
        <v>65</v>
      </c>
      <c r="I80" s="8">
        <v>1246937</v>
      </c>
      <c r="J80" s="2">
        <f t="shared" si="12"/>
        <v>22671.581818181818</v>
      </c>
      <c r="K80" s="9">
        <f t="shared" si="13"/>
        <v>24938.74</v>
      </c>
      <c r="L80" s="9">
        <f t="shared" si="14"/>
        <v>27709.711111111112</v>
      </c>
    </row>
    <row r="81" spans="5:12">
      <c r="E81" s="3"/>
      <c r="F81" s="2"/>
      <c r="G81" s="2">
        <v>1940</v>
      </c>
      <c r="H81" s="2">
        <f t="shared" si="8"/>
        <v>74</v>
      </c>
      <c r="I81" s="8">
        <v>982245</v>
      </c>
      <c r="J81" s="2">
        <f t="shared" si="12"/>
        <v>15347.578125</v>
      </c>
      <c r="K81" s="2">
        <f t="shared" si="13"/>
        <v>16648.22033898305</v>
      </c>
      <c r="L81" s="2">
        <f t="shared" si="14"/>
        <v>18189.722222222223</v>
      </c>
    </row>
    <row r="82" spans="5:12">
      <c r="E82" s="3"/>
      <c r="F82" s="3" t="s">
        <v>4</v>
      </c>
      <c r="G82" s="2">
        <v>1946</v>
      </c>
      <c r="H82" s="2">
        <f t="shared" si="8"/>
        <v>68</v>
      </c>
      <c r="I82" s="8">
        <v>916845</v>
      </c>
      <c r="J82" s="2">
        <f t="shared" si="12"/>
        <v>15807.672413793103</v>
      </c>
      <c r="K82" s="2">
        <f t="shared" si="13"/>
        <v>17298.962264150945</v>
      </c>
      <c r="L82" s="2">
        <f t="shared" si="14"/>
        <v>19100.9375</v>
      </c>
    </row>
    <row r="83" spans="5:12">
      <c r="E83" s="3"/>
      <c r="F83" s="3" t="s">
        <v>59</v>
      </c>
      <c r="G83" s="3">
        <v>1983</v>
      </c>
      <c r="H83" s="2">
        <f t="shared" si="8"/>
        <v>31</v>
      </c>
      <c r="I83" s="8">
        <v>892282</v>
      </c>
      <c r="J83" s="2">
        <f t="shared" si="12"/>
        <v>42489.619047619046</v>
      </c>
      <c r="K83" s="9">
        <f t="shared" si="13"/>
        <v>55767.625</v>
      </c>
      <c r="L83" s="9">
        <f t="shared" si="14"/>
        <v>81116.545454545456</v>
      </c>
    </row>
    <row r="84" spans="5:12">
      <c r="E84" s="3"/>
      <c r="F84" s="3" t="s">
        <v>34</v>
      </c>
      <c r="G84" s="3">
        <v>1965</v>
      </c>
      <c r="H84" s="2">
        <f t="shared" si="8"/>
        <v>49</v>
      </c>
      <c r="I84" s="8">
        <v>731824</v>
      </c>
      <c r="J84" s="2">
        <f t="shared" si="12"/>
        <v>18764.717948717949</v>
      </c>
      <c r="K84" s="2">
        <f t="shared" si="13"/>
        <v>21524.235294117647</v>
      </c>
      <c r="L84" s="2">
        <f t="shared" si="14"/>
        <v>25235.310344827587</v>
      </c>
    </row>
    <row r="85" spans="5:12">
      <c r="E85" s="3"/>
      <c r="F85" s="2"/>
      <c r="G85" s="2">
        <v>1945</v>
      </c>
      <c r="H85" s="2">
        <f t="shared" si="8"/>
        <v>69</v>
      </c>
      <c r="I85" s="8">
        <v>355471</v>
      </c>
      <c r="J85" s="2">
        <f t="shared" si="12"/>
        <v>6024.9322033898306</v>
      </c>
      <c r="K85" s="9">
        <f t="shared" si="13"/>
        <v>6582.7962962962965</v>
      </c>
      <c r="L85" s="9">
        <f t="shared" si="14"/>
        <v>7254.5102040816328</v>
      </c>
    </row>
    <row r="86" spans="5:12">
      <c r="E86" s="3"/>
      <c r="F86" s="3"/>
      <c r="G86" s="3">
        <v>1984</v>
      </c>
      <c r="H86" s="2">
        <f t="shared" ref="H86:H108" si="15">2014-G86</f>
        <v>30</v>
      </c>
      <c r="I86" s="8">
        <v>486906</v>
      </c>
      <c r="J86" s="2">
        <f t="shared" ref="J86:J108" si="16">I86/(H86-10)</f>
        <v>24345.3</v>
      </c>
      <c r="K86" s="2">
        <f t="shared" ref="K86:K108" si="17">(I86)/(H86-15)</f>
        <v>32460.400000000001</v>
      </c>
      <c r="L86" s="2">
        <f t="shared" ref="L86:L108" si="18">I86/(H86-20)</f>
        <v>48690.6</v>
      </c>
    </row>
    <row r="87" spans="5:12">
      <c r="E87" s="3"/>
      <c r="F87" s="3"/>
      <c r="G87" s="3">
        <v>1970</v>
      </c>
      <c r="H87" s="2">
        <f t="shared" si="15"/>
        <v>44</v>
      </c>
      <c r="I87" s="8">
        <v>717969</v>
      </c>
      <c r="J87" s="2">
        <f t="shared" si="16"/>
        <v>21116.735294117647</v>
      </c>
      <c r="K87" s="9">
        <f t="shared" si="17"/>
        <v>24757.551724137931</v>
      </c>
      <c r="L87" s="9">
        <f t="shared" si="18"/>
        <v>29915.375</v>
      </c>
    </row>
    <row r="88" spans="5:12">
      <c r="E88" s="3"/>
      <c r="F88" s="3" t="s">
        <v>57</v>
      </c>
      <c r="G88" s="3">
        <v>1970</v>
      </c>
      <c r="H88" s="2">
        <f t="shared" si="15"/>
        <v>44</v>
      </c>
      <c r="I88" s="8">
        <v>717969</v>
      </c>
      <c r="J88" s="2">
        <f t="shared" si="16"/>
        <v>21116.735294117647</v>
      </c>
      <c r="K88" s="2">
        <f t="shared" si="17"/>
        <v>24757.551724137931</v>
      </c>
      <c r="L88" s="2">
        <f t="shared" si="18"/>
        <v>29915.375</v>
      </c>
    </row>
    <row r="89" spans="5:12">
      <c r="E89" s="3"/>
      <c r="F89" s="3"/>
      <c r="G89" s="3">
        <v>1943</v>
      </c>
      <c r="H89" s="2">
        <f t="shared" si="15"/>
        <v>71</v>
      </c>
      <c r="I89" s="8">
        <v>1214512</v>
      </c>
      <c r="J89" s="2">
        <f t="shared" si="16"/>
        <v>19910.032786885247</v>
      </c>
      <c r="K89" s="2">
        <f t="shared" si="17"/>
        <v>21687.714285714286</v>
      </c>
      <c r="L89" s="2">
        <f t="shared" si="18"/>
        <v>23813.960784313724</v>
      </c>
    </row>
    <row r="90" spans="5:12">
      <c r="E90" s="3"/>
      <c r="F90" s="3" t="s">
        <v>56</v>
      </c>
      <c r="G90" s="3">
        <v>1976</v>
      </c>
      <c r="H90" s="2">
        <f t="shared" si="15"/>
        <v>38</v>
      </c>
      <c r="I90" s="8">
        <v>660201</v>
      </c>
      <c r="J90" s="2">
        <f t="shared" si="16"/>
        <v>23578.607142857141</v>
      </c>
      <c r="K90" s="9">
        <f t="shared" si="17"/>
        <v>28704.391304347828</v>
      </c>
      <c r="L90" s="9">
        <f t="shared" si="18"/>
        <v>36677.833333333336</v>
      </c>
    </row>
    <row r="91" spans="5:12">
      <c r="E91" s="3"/>
      <c r="F91" s="3" t="s">
        <v>55</v>
      </c>
      <c r="G91" s="3">
        <v>1968</v>
      </c>
      <c r="H91" s="2">
        <f t="shared" si="15"/>
        <v>46</v>
      </c>
      <c r="I91" s="8">
        <v>809366</v>
      </c>
      <c r="J91" s="2">
        <f t="shared" si="16"/>
        <v>22482.388888888891</v>
      </c>
      <c r="K91" s="2">
        <f t="shared" si="17"/>
        <v>26108.580645161292</v>
      </c>
      <c r="L91" s="2">
        <f t="shared" si="18"/>
        <v>31129.461538461539</v>
      </c>
    </row>
    <row r="92" spans="5:12">
      <c r="E92" s="3"/>
      <c r="F92" s="3" t="s">
        <v>20</v>
      </c>
      <c r="G92" s="3">
        <v>1980</v>
      </c>
      <c r="H92" s="2">
        <f t="shared" si="15"/>
        <v>34</v>
      </c>
      <c r="I92" s="8">
        <v>402164</v>
      </c>
      <c r="J92" s="2">
        <f t="shared" si="16"/>
        <v>16756.833333333332</v>
      </c>
      <c r="K92" s="9">
        <f t="shared" si="17"/>
        <v>21166.526315789473</v>
      </c>
      <c r="L92" s="9">
        <f t="shared" si="18"/>
        <v>28726</v>
      </c>
    </row>
    <row r="93" spans="5:12">
      <c r="E93" s="3"/>
      <c r="F93" s="3" t="s">
        <v>54</v>
      </c>
      <c r="G93" s="3">
        <v>1977</v>
      </c>
      <c r="H93" s="2">
        <f t="shared" si="15"/>
        <v>37</v>
      </c>
      <c r="I93" s="8">
        <v>943718</v>
      </c>
      <c r="J93" s="2">
        <f t="shared" si="16"/>
        <v>34952.518518518518</v>
      </c>
      <c r="K93" s="9">
        <f t="shared" si="17"/>
        <v>42896.272727272728</v>
      </c>
      <c r="L93" s="9">
        <f t="shared" si="18"/>
        <v>55512.823529411762</v>
      </c>
    </row>
    <row r="94" spans="5:12">
      <c r="E94" s="3"/>
      <c r="F94" s="3" t="s">
        <v>53</v>
      </c>
      <c r="G94" s="3">
        <v>1978</v>
      </c>
      <c r="H94" s="2">
        <f t="shared" si="15"/>
        <v>36</v>
      </c>
      <c r="I94" s="8">
        <v>744442</v>
      </c>
      <c r="J94" s="2">
        <f t="shared" si="16"/>
        <v>28632.384615384617</v>
      </c>
      <c r="K94" s="2">
        <f t="shared" si="17"/>
        <v>35449.619047619046</v>
      </c>
      <c r="L94" s="2">
        <f t="shared" si="18"/>
        <v>46527.625</v>
      </c>
    </row>
    <row r="95" spans="5:12">
      <c r="E95" s="3"/>
      <c r="F95" s="3" t="s">
        <v>27</v>
      </c>
      <c r="G95" s="3">
        <v>1986</v>
      </c>
      <c r="H95" s="2">
        <f t="shared" si="15"/>
        <v>28</v>
      </c>
      <c r="I95" s="8">
        <v>480162</v>
      </c>
      <c r="J95" s="2">
        <f t="shared" si="16"/>
        <v>26675.666666666668</v>
      </c>
      <c r="K95" s="2">
        <f t="shared" si="17"/>
        <v>36935.538461538461</v>
      </c>
      <c r="L95" s="2">
        <f t="shared" si="18"/>
        <v>60020.25</v>
      </c>
    </row>
    <row r="96" spans="5:12">
      <c r="E96" s="3"/>
      <c r="F96" s="3" t="s">
        <v>7</v>
      </c>
      <c r="G96" s="3">
        <v>1982</v>
      </c>
      <c r="H96" s="2">
        <f t="shared" si="15"/>
        <v>32</v>
      </c>
      <c r="I96" s="8">
        <v>484438</v>
      </c>
      <c r="J96" s="2">
        <f t="shared" si="16"/>
        <v>22019.909090909092</v>
      </c>
      <c r="K96" s="2">
        <f t="shared" si="17"/>
        <v>28496.352941176472</v>
      </c>
      <c r="L96" s="2">
        <f t="shared" si="18"/>
        <v>40369.833333333336</v>
      </c>
    </row>
    <row r="97" spans="5:12">
      <c r="E97" s="3"/>
      <c r="F97" s="3" t="s">
        <v>43</v>
      </c>
      <c r="G97" s="3">
        <v>1976</v>
      </c>
      <c r="H97" s="2">
        <f t="shared" si="15"/>
        <v>38</v>
      </c>
      <c r="I97" s="8">
        <v>1143226</v>
      </c>
      <c r="J97" s="2">
        <f t="shared" si="16"/>
        <v>40829.5</v>
      </c>
      <c r="K97" s="9">
        <f t="shared" si="17"/>
        <v>49705.478260869568</v>
      </c>
      <c r="L97" s="9">
        <f t="shared" si="18"/>
        <v>63512.555555555555</v>
      </c>
    </row>
    <row r="98" spans="5:12">
      <c r="E98" s="3"/>
      <c r="F98" s="3"/>
      <c r="G98" s="3">
        <v>1985</v>
      </c>
      <c r="H98" s="2">
        <f t="shared" si="15"/>
        <v>29</v>
      </c>
      <c r="I98" s="8">
        <v>758291</v>
      </c>
      <c r="J98" s="2">
        <f t="shared" si="16"/>
        <v>39910.052631578947</v>
      </c>
      <c r="K98" s="2">
        <f t="shared" si="17"/>
        <v>54163.642857142855</v>
      </c>
      <c r="L98" s="2">
        <f t="shared" si="18"/>
        <v>84254.555555555562</v>
      </c>
    </row>
    <row r="99" spans="5:12">
      <c r="E99" s="3"/>
      <c r="F99" s="3"/>
      <c r="G99" s="3">
        <v>1948</v>
      </c>
      <c r="H99" s="2">
        <f t="shared" si="15"/>
        <v>66</v>
      </c>
      <c r="I99" s="8">
        <v>2495266</v>
      </c>
      <c r="J99" s="2">
        <f t="shared" si="16"/>
        <v>44558.321428571428</v>
      </c>
      <c r="K99" s="9">
        <f t="shared" si="17"/>
        <v>48926.784313725489</v>
      </c>
      <c r="L99" s="9">
        <f t="shared" si="18"/>
        <v>54244.913043478264</v>
      </c>
    </row>
    <row r="100" spans="5:12">
      <c r="E100" s="3"/>
      <c r="F100" s="3"/>
      <c r="G100" s="3">
        <v>1974</v>
      </c>
      <c r="H100" s="2">
        <f t="shared" si="15"/>
        <v>40</v>
      </c>
      <c r="I100" s="8">
        <v>608231</v>
      </c>
      <c r="J100" s="2">
        <f t="shared" si="16"/>
        <v>20274.366666666665</v>
      </c>
      <c r="K100" s="9">
        <f t="shared" si="17"/>
        <v>24329.24</v>
      </c>
      <c r="L100" s="9">
        <f t="shared" si="18"/>
        <v>30411.55</v>
      </c>
    </row>
    <row r="101" spans="5:12">
      <c r="E101" s="3"/>
      <c r="F101" s="3"/>
      <c r="G101" s="3">
        <v>1968</v>
      </c>
      <c r="H101" s="2">
        <f t="shared" si="15"/>
        <v>46</v>
      </c>
      <c r="I101" s="8">
        <v>783696</v>
      </c>
      <c r="J101" s="2">
        <f t="shared" si="16"/>
        <v>21769.333333333332</v>
      </c>
      <c r="K101" s="2">
        <f t="shared" si="17"/>
        <v>25280.516129032258</v>
      </c>
      <c r="L101" s="2">
        <f t="shared" si="18"/>
        <v>30142.153846153848</v>
      </c>
    </row>
    <row r="102" spans="5:12">
      <c r="E102" s="3"/>
      <c r="F102" s="3"/>
      <c r="G102" s="3">
        <v>1949</v>
      </c>
      <c r="H102" s="2">
        <f t="shared" si="15"/>
        <v>65</v>
      </c>
      <c r="I102" s="8">
        <v>3102846</v>
      </c>
      <c r="J102" s="2">
        <f t="shared" si="16"/>
        <v>56415.381818181821</v>
      </c>
      <c r="K102" s="9">
        <f t="shared" si="17"/>
        <v>62056.92</v>
      </c>
      <c r="L102" s="9">
        <f t="shared" si="18"/>
        <v>68952.133333333331</v>
      </c>
    </row>
    <row r="103" spans="5:12">
      <c r="E103" s="3"/>
      <c r="F103" s="3" t="s">
        <v>52</v>
      </c>
      <c r="G103" s="3">
        <v>1959</v>
      </c>
      <c r="H103" s="2">
        <f t="shared" si="15"/>
        <v>55</v>
      </c>
      <c r="I103" s="8">
        <v>635552</v>
      </c>
      <c r="J103" s="2">
        <f t="shared" si="16"/>
        <v>14123.377777777778</v>
      </c>
      <c r="K103" s="2">
        <f t="shared" si="17"/>
        <v>15888.8</v>
      </c>
      <c r="L103" s="2">
        <f t="shared" si="18"/>
        <v>18158.628571428573</v>
      </c>
    </row>
    <row r="104" spans="5:12">
      <c r="E104" s="3"/>
      <c r="F104" s="3"/>
      <c r="G104" s="3">
        <v>1970</v>
      </c>
      <c r="H104" s="2">
        <f t="shared" si="15"/>
        <v>44</v>
      </c>
      <c r="I104" s="8">
        <v>1006700</v>
      </c>
      <c r="J104" s="2">
        <f t="shared" si="16"/>
        <v>29608.823529411766</v>
      </c>
      <c r="K104" s="9">
        <f t="shared" si="17"/>
        <v>34713.793103448275</v>
      </c>
      <c r="L104" s="9">
        <f t="shared" si="18"/>
        <v>41945.833333333336</v>
      </c>
    </row>
    <row r="105" spans="5:12">
      <c r="E105" s="3"/>
      <c r="F105" s="3" t="s">
        <v>51</v>
      </c>
      <c r="G105" s="3">
        <v>1987</v>
      </c>
      <c r="H105" s="2">
        <f t="shared" si="15"/>
        <v>27</v>
      </c>
      <c r="I105" s="8">
        <v>417084</v>
      </c>
      <c r="J105" s="2">
        <f t="shared" si="16"/>
        <v>24534.352941176472</v>
      </c>
      <c r="K105" s="2">
        <f t="shared" si="17"/>
        <v>34757</v>
      </c>
      <c r="L105" s="2">
        <f t="shared" si="18"/>
        <v>59583.428571428572</v>
      </c>
    </row>
    <row r="106" spans="5:12">
      <c r="E106" s="3"/>
      <c r="F106" s="3" t="s">
        <v>50</v>
      </c>
      <c r="G106" s="3">
        <v>1973</v>
      </c>
      <c r="H106" s="2">
        <f t="shared" si="15"/>
        <v>41</v>
      </c>
      <c r="I106" s="8">
        <v>506868</v>
      </c>
      <c r="J106" s="2">
        <f t="shared" si="16"/>
        <v>16350.58064516129</v>
      </c>
      <c r="K106" s="9">
        <f t="shared" si="17"/>
        <v>19494.923076923078</v>
      </c>
      <c r="L106" s="9">
        <f t="shared" si="18"/>
        <v>24136.571428571428</v>
      </c>
    </row>
    <row r="107" spans="5:12">
      <c r="E107" s="3"/>
      <c r="F107" s="3" t="s">
        <v>49</v>
      </c>
      <c r="G107" s="3">
        <v>1965</v>
      </c>
      <c r="H107" s="2">
        <f t="shared" si="15"/>
        <v>49</v>
      </c>
      <c r="I107" s="8">
        <v>780925</v>
      </c>
      <c r="J107" s="2">
        <f t="shared" si="16"/>
        <v>20023.717948717949</v>
      </c>
      <c r="K107" s="2">
        <f t="shared" si="17"/>
        <v>22968.382352941175</v>
      </c>
      <c r="L107" s="2">
        <f t="shared" si="18"/>
        <v>26928.448275862069</v>
      </c>
    </row>
    <row r="108" spans="5:12">
      <c r="E108" s="3"/>
      <c r="F108" s="3" t="s">
        <v>48</v>
      </c>
      <c r="G108" s="3">
        <v>1976</v>
      </c>
      <c r="H108" s="2">
        <f t="shared" si="15"/>
        <v>38</v>
      </c>
      <c r="I108" s="8">
        <v>332225</v>
      </c>
      <c r="J108" s="2">
        <f t="shared" si="16"/>
        <v>11865.178571428571</v>
      </c>
      <c r="K108" s="9">
        <f t="shared" si="17"/>
        <v>14444.565217391304</v>
      </c>
      <c r="L108" s="9">
        <f t="shared" si="18"/>
        <v>18456.944444444445</v>
      </c>
    </row>
  </sheetData>
  <autoFilter ref="E3:L3">
    <sortState ref="E4:L131">
      <sortCondition descending="1" ref="K3"/>
    </sortState>
  </autoFilter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baseColWidth="10" defaultColWidth="9.140625" defaultRowHeight="15"/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baseColWidth="10" defaultColWidth="9.140625" defaultRowHeight="1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2015-02-09T09:21:53Z</dcterms:created>
  <dcterms:modified xsi:type="dcterms:W3CDTF">2015-02-09T09:24:25Z</dcterms:modified>
</cp:coreProperties>
</file>